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iev.vn\Downloads\"/>
    </mc:Choice>
  </mc:AlternateContent>
  <bookViews>
    <workbookView xWindow="360" yWindow="15" windowWidth="20955" windowHeight="9720"/>
  </bookViews>
  <sheets>
    <sheet name="Форма №1" sheetId="1" r:id="rId1"/>
    <sheet name="Форма №2" sheetId="2" r:id="rId2"/>
    <sheet name="Форма №3" sheetId="3" r:id="rId3"/>
  </sheets>
  <calcPr calcId="152511"/>
</workbook>
</file>

<file path=xl/calcChain.xml><?xml version="1.0" encoding="utf-8"?>
<calcChain xmlns="http://schemas.openxmlformats.org/spreadsheetml/2006/main">
  <c r="I31" i="3" l="1"/>
  <c r="L29" i="3"/>
  <c r="E14" i="3"/>
  <c r="E13" i="3"/>
  <c r="E12" i="3"/>
  <c r="E11" i="3"/>
  <c r="E10" i="3"/>
  <c r="E9" i="3"/>
  <c r="E8" i="3"/>
  <c r="E7" i="3"/>
  <c r="E5" i="3"/>
  <c r="F149" i="1"/>
  <c r="M74" i="1"/>
  <c r="H72" i="1"/>
  <c r="G72" i="1"/>
  <c r="H70" i="1"/>
  <c r="H68" i="1" s="1"/>
  <c r="H7" i="1" s="1"/>
  <c r="G70" i="1"/>
  <c r="F70" i="1"/>
  <c r="F68" i="1" s="1"/>
  <c r="F7" i="1" s="1"/>
  <c r="G68" i="1"/>
  <c r="H11" i="1"/>
  <c r="G11" i="1"/>
  <c r="G9" i="1"/>
  <c r="F9" i="1"/>
  <c r="G7" i="1"/>
  <c r="H9" i="1" l="1"/>
</calcChain>
</file>

<file path=xl/sharedStrings.xml><?xml version="1.0" encoding="utf-8"?>
<sst xmlns="http://schemas.openxmlformats.org/spreadsheetml/2006/main" count="629" uniqueCount="218">
  <si>
    <t>Отчет о реализации мероприятий государственной программы</t>
  </si>
  <si>
    <t>ФОРМА №1</t>
  </si>
  <si>
    <t>N п/п</t>
  </si>
  <si>
    <t>Наименование подпрограммы/мероприятия/ведомственной целевой программы</t>
  </si>
  <si>
    <t>Наименование главного распорядителя средств бюджета</t>
  </si>
  <si>
    <t>Источник финансирования</t>
  </si>
  <si>
    <t>Предусмотрено бюджетной росписью на год, тыс. руб.&lt;*&gt;</t>
  </si>
  <si>
    <t>Плановые расходы (утвержденные в государственной программе на год), тыс. руб.</t>
  </si>
  <si>
    <t>Кассовый расход  на отчетную дату, тыс. руб.</t>
  </si>
  <si>
    <t>Результаты</t>
  </si>
  <si>
    <t>Проблемы, возникшие в ходе реализации мероприятия</t>
  </si>
  <si>
    <t>ожидаемый непосредственный результат (краткое описание)</t>
  </si>
  <si>
    <t>фактический результат (краткое описание)</t>
  </si>
  <si>
    <t>Государственная программа «Государственная поддержка социально ориентированных некоммерческих организаций и содействие развитию местного самоуправления на территории Костромской области»</t>
  </si>
  <si>
    <t>Всего, в т.ч.:</t>
  </si>
  <si>
    <t>федеральный бюджет</t>
  </si>
  <si>
    <t>областной бюджет</t>
  </si>
  <si>
    <t>местный бюджет</t>
  </si>
  <si>
    <t>внебюджетные источники</t>
  </si>
  <si>
    <t>1.</t>
  </si>
  <si>
    <t>Подпрограмма «Государственная поддержка социально ориентированных некоммерческих организаций»</t>
  </si>
  <si>
    <t>Доля жителей Костромской области, которым оказаны услуги или помощь социально ориентированными некоммерческими организациями составит 10,4 %</t>
  </si>
  <si>
    <t>Доля жителей Костромской области, которым оказаны услуги или помощь социально ориентированными некоммерческими организациями составила 30,7 %**</t>
  </si>
  <si>
    <t>Всего по мероприятиям:</t>
  </si>
  <si>
    <t>1)</t>
  </si>
  <si>
    <t>Мероприятие «Предоставление финансовой поддержки социально ориентированным некоммерческим организациям»</t>
  </si>
  <si>
    <t>Всего</t>
  </si>
  <si>
    <t>увеличение количества социально ориентированных некоммерческих организаций, которым оказана финансовая поддержка, до 32</t>
  </si>
  <si>
    <t>64 социально ориентированные организации получили финансовую поддержку</t>
  </si>
  <si>
    <t>2)</t>
  </si>
  <si>
    <t>Мероприятие «Развитие инфраструктуры поддержки социально ориентированных некоммерческих организаций»</t>
  </si>
  <si>
    <t>увеличение количества зарегистрированных некоммерческих организаций на территории Костромской области до 40</t>
  </si>
  <si>
    <t>В 2022 году в Управлении Министерства юстиции по Костромской области зарегистрировано 33 некоммерческие  организации</t>
  </si>
  <si>
    <t>3)</t>
  </si>
  <si>
    <t>Мероприятие «Привлечение социально ориентированных некоммерческих организаций к реализации государственной политики в социальной сфере»</t>
  </si>
  <si>
    <t>увеличение количества социально ориентированных некоммерческих организаций, которым оказана поддержка в нефинансовых формах, до 190</t>
  </si>
  <si>
    <t>Всего поддержку в нефинансовых формах получили около 500 организаций</t>
  </si>
  <si>
    <t>4)</t>
  </si>
  <si>
    <t>Мероприятие «Информационная поддержка социально ориентированным некоммерческим организациям»</t>
  </si>
  <si>
    <t xml:space="preserve">увеличение количества социально ориентированных некоммерческих организаций, которым оказана поддержка в нефинансовых формах, до 190
 увеличение
количества журналистов, посетивших семинар по освещению деятельности социально ориентированных некоммерческих организаций, благотворительной деятельности и добровольчества, до 18
увеличение количества информационных материалов, освещающих деятельность социально ориентированных некоммерческих организаций, до 340
</t>
  </si>
  <si>
    <t>Всего поддержку в нефинансовых формах получили около 500 организаций;
размещено в региональных СМИ  734 материала.</t>
  </si>
  <si>
    <t>5)</t>
  </si>
  <si>
    <t>Мероприятие «Консультационная поддержка, а также поддержка в области подготовки, переподготовки и повышения квалификации работников и добровольцев социально ориентированных некоммерческих организаций»</t>
  </si>
  <si>
    <t>увеличение количества социально ориентированных некоммерческих организаций, представители которых приняли участие в мероприятиях по вопросам деятельности социально ориентированных некоммерческих организаций, обмену опытом и распространению лучших практик, Школы актива для лидеров некоммерческих организаций Костромской области, до 160</t>
  </si>
  <si>
    <t>В 2022 году в заседаниях Школы актива для лидеров некоммерческих организаций, Гражданском форуме приняли участие около  500 представителей некоммерческих организаций</t>
  </si>
  <si>
    <t>6)</t>
  </si>
  <si>
    <t>Мероприятие «Обеспечение поддержки деятельности социально ориентированных некоммерческих организаций на местном уровне»</t>
  </si>
  <si>
    <t>увеличение числа муниципальных образований Костромской области, в которых реализуются муниципальные программы поддержки социально ориентированных некоммерческих организаций, до 29</t>
  </si>
  <si>
    <t>Муниципальные программы поддержки и порядки представления субсидий социально ориентированным некоммерческим организациям на 2020 год приняты во всех муниципальных образованиях, 29</t>
  </si>
  <si>
    <t>6.1)</t>
  </si>
  <si>
    <t>мероприятие «предоставление и распределение субсидий из областного бюджета бюджетам муниципальных районов (городских округов) Костромской области на реализацию муниципальных программ поддержки социально ориентированных некоммерческих организаций»</t>
  </si>
  <si>
    <t>7)</t>
  </si>
  <si>
    <t>Мероприятие «Предоставление имущественной поддержки социально ориентированным некоммерческим организациям Костромской области»</t>
  </si>
  <si>
    <t>Всего поддержку в нефинансовых формах получили около 250 организаций</t>
  </si>
  <si>
    <t>8)</t>
  </si>
  <si>
    <t>Мероприятие «Стимулирование деятельности социально ориентированных некоммерческих организаций и участие в ней граждан и юридических лиц»</t>
  </si>
  <si>
    <t>увеличение количества зарегистрированных некоммерческих организаций на территории Костромской области, до 40</t>
  </si>
  <si>
    <t>В 2022 году в Управлении Министерства юстиции по области зарегистрировано 32 некоммерческие организации</t>
  </si>
  <si>
    <t>9)</t>
  </si>
  <si>
    <t>Мероприятие «Мониторинг и анализ эффективности деятельности некоммерческих организаций»</t>
  </si>
  <si>
    <t>Ежегодное проведение социологического исследования</t>
  </si>
  <si>
    <t>Социологическое исследование проведено в декабре 2022 года</t>
  </si>
  <si>
    <t>2.</t>
  </si>
  <si>
    <t>Подпрограмма "Содействие развитию местного самоуправления"</t>
  </si>
  <si>
    <t>Уровень удовлетворенности населения деятельностью органов местного самоуправления муниципальных образований Костромской области составит 51 %</t>
  </si>
  <si>
    <t>Информация по уровню удовлетворенности населения деятельностью органов местного самоуправления муниципальных образований Костромской области будет представлена по итогам 1 квартала 2023 года</t>
  </si>
  <si>
    <t>мероприятие "Организация и проведение советов по развитию местного самоуправления при губернаторе Костромской области, совещаний с участием ассоциации "Совет муниципальных образований Костромской области"</t>
  </si>
  <si>
    <t>Количество мероприятий исполнительных органов государственной власти Костромской области, проводимых совместно с ассоциацией "Совет муниципальных образований Костромской области"- 30 ед.</t>
  </si>
  <si>
    <t xml:space="preserve">Всего за 2022 год представитель Ассоциации «Совет муниципальных образований Костромской области» участвовал в 34 заседаниях совещательных органов:
 в заседаниях рабочей группы при прокуратуре Костромской области;
 в заседаниях лицензионной комиссии Костромской области по лицензированию деятельности по управлению многоквартирными домами, созданной при государственной жилищной инспекции Костромской области;
 в заседаниях комиссии по оспариванию кадастровой стоимости объектов недвижимости;
 в заседании Совета при губернаторе Костромской области по стратегическому развитию и национальным проектам;
 в заседаниях рабочих групп при профильных департаментах
 в деятельности рабочих групп, созданных при администрации Костромской области.
 Совет по развитию местного самоуправления при губернаторе Костромской области в 2022 году не проводился
</t>
  </si>
  <si>
    <t>мероприятие "Обеспечение проведения съездов муниципальных образований Костромской области"</t>
  </si>
  <si>
    <t>Проведение Съезда муниципальных образований Костромской области программными мероприятиями на  2022 год не предусмотрено.</t>
  </si>
  <si>
    <t>Съезд муниципальных образований Костромской области проводится 1 раз в 2 года</t>
  </si>
  <si>
    <t>мероприятие "Оказание методической помощи органам местного самоуправления"</t>
  </si>
  <si>
    <t>Количество выпущенных информационных бюллетеней для органов местного самоуправления - 3 ед.</t>
  </si>
  <si>
    <t>В 2022 году изданы 4 информационно-методических бюллетеня: справочник "Муниципальные образования Костромской области", "Сборник органов местного самоуправления Костромской области", "Справочник методических рекомендаций ТОС", "Сборник методических рекомендаций"</t>
  </si>
  <si>
    <t>мероприятие "Развитие системы территориального общественного самоуправления на территории Костромской области"</t>
  </si>
  <si>
    <t>Количество зарегистрированных органов территориального общественного самоуправления на территории Костромской области -800, Количество мероприятий в сфере благоустройства территории, проводимых органами территориального общественного самоуправления Костромской области-9200, количество мероприятий в сфере культуры и спорта, проводимых органами территориального общественного самоуправления Костромской области- 4000</t>
  </si>
  <si>
    <t>Количество зарегистрированных органов территориального общественного самоуправления на территории Костромской области-780;Количество мероприятий в сфере благоустройства территории, проводимых органами территориального общественного самоуправления Костромской области-4764; Количество мероприятий в сфере культуры и спорта, проводимых органами территориального общественного самоуправления Костромской области-2095</t>
  </si>
  <si>
    <t>мероприятие "Проведение ежегодной конференции органов территориального общественного самоуправления Костромской области"</t>
  </si>
  <si>
    <t>Количество проведенных конференций органов территориального общественного самоуправления Костромской области - 1 ед.</t>
  </si>
  <si>
    <t xml:space="preserve">24 августа 2022 года в городском округе город Шарья состоялась XIII ежегодная Конференция органов ТОС Костромской области. В  Конференции приняли участие председатели и активисты органов ТОС, представители муниципальных образований. Всего в Конференции приняло участие свыше 250 человек
</t>
  </si>
  <si>
    <t>мероприятие "Обучение председателей, заместителей председателей и активистов органов ТОС Костромской области"</t>
  </si>
  <si>
    <t>Обучение председателей, заместителей председателей и активистов органов ТОС Костромской области программными мероприятиями на 2022 год не предусмотрено.</t>
  </si>
  <si>
    <t>Обучение председателей, заместителей председателей и активистов органов ТОС Костромской области не предусмотрено программными мероприятиями на 2022 год. Вместе с тем, управлением по вопросам внутренней политики администрации Костромской области совместно с Ассоциацией "Совет муниципальных образований Костромской области" организовано участие представителей органов ТОС в вебинаре по вопросам развития ТОС на территории Костромской области, проведения Всероссийского конкурса "Лучшие практики ТОС", обсуждения опыта грантовой деятельности Ассоциации ТОС Республики Коми. Общее количество участников вебинара - 115 активистов и председателей ТОС Костромской области.</t>
  </si>
  <si>
    <t>мероприятие "Предоставление из областного бюджета бюджетам муниципальных образований Костромской области субсидий на софинансирование расходных обязательств муниципальных образований Костромской области по решению отдельных вопросов местного значения, в том числе поощрение победителей областного конкурса на лучшую организацию ТОС среди муниципальных образований Костромской области и среди органов ТОС Костромской области"</t>
  </si>
  <si>
    <t>Количество участников областного конкурса на лучшую организацию работы территориального общественного самоуправления среди муниципальных образований Костромской области и среди органов территориального общественного самоуправления Костромской области - 60 ед.</t>
  </si>
  <si>
    <t>В 2022 году на участие в конкурсе было подано 93 заявки. Количество участников областного конкурса на лучшую организацию работы территориального общественного самоуправления среди муниципальных образований Костромской области и среди органов территориального общественного самоуправления Костромской области - 59 ед. Распоряжением губернатора Костромской области от 16.01.2023 № 20-р утверждены результаты конкурса на лучшую организацию работы территориального общественного самоуправления среди муниципальных образований Костромской области и среди органов территориального общественного самоуправления Костромской области за 2022 год. Общий призовой фонд конкурса составляет – 4 305,0 тыс. рублей. Средства победителям конкурса за 2021 год направлены в полном объеме.</t>
  </si>
  <si>
    <t>мероприятие "Организация системы административно-территориального устройства и территориальной организации местного самоуправления в Костромской области"</t>
  </si>
  <si>
    <t>Количество муниципальных образований Костромской области в соответствии с нормативными правовыми актами Костромской области, в отношении которых осуществляется ведение Реестра населенных пунктов Костромской области - 154 ед.</t>
  </si>
  <si>
    <t xml:space="preserve">В 2022 году управлением по вопросам внутренней политики администрации Костромской области осуществляется ведение Реестра в отношении 3470 населенных пунктов Костромской области, входящих в состав 127 муниципальных образований </t>
  </si>
  <si>
    <t>мероприятие "Предоставление субсидии из областного бюджета бюджетам муниципальных районов (городских округов) Костромской области на софинансирование расходных обязательств муниципальных районов (городских округов) Костромской области по решению отдельных вопросов местного значения, связанных с преобразованием муниципальных образований"</t>
  </si>
  <si>
    <t>Предоставление субсидии из областного бюджета бюджетам муниципальных районов (городских округов) Костромской области на софинансирование расходных обязательств муниципальных районов (городских округов) Костромской области по решению отдельных вопросов местного значения, связанных с преобразованием муниципальных образований на 2022 год предусмотрены в сумме 2000 тыс.рублей</t>
  </si>
  <si>
    <t>По итогам конкурса «На лучшую организацию работы по преобразованию муниципальных образований Костромской области в 2022 году» определены победители данного конкурса: I место – Поназыревский муниципальный округ – 600 тыс. руб.; II место – Пыщугский муниципальный округ – 500 тыс. руб.; III место – Кологривский муниципальный округ – 400 тыс. руб.; IV место Красносельский муниципальный район – 300 тыс. руб.; V место - Шарьинский муниципальный район – 200 тыс. руб. Денежные средства победителям конкурсного отбора перечислены в полном объеме.</t>
  </si>
  <si>
    <t>10)</t>
  </si>
  <si>
    <t>мероприятие "Оказание содействия в реализации муниципальных программ (планов) развития административных центров сельских поселений Костромской области"</t>
  </si>
  <si>
    <t>Количество муниципальных районов Костромской области, в которых реализуются муниципальные программы (планы)развития административных центров сельских поселений Костромской области - 0 ед.</t>
  </si>
  <si>
    <t>Реализация программ развития административных центров сельских поселений завершена в связи с признанием утратившим силу постановления губернатора Костромской области от 9 сентября 2011 года № 128</t>
  </si>
  <si>
    <t>11)</t>
  </si>
  <si>
    <t>мероприятие "Предоставление субсидий из областного бюджета бюджетам муниципальных образований Костромской области на реализацию муниципальных программ развития административных центров сельских поселений Костромской области"</t>
  </si>
  <si>
    <t>Количество участников областного конкурса на лучшую организацию работы по развитию административных центров сельских поселений Костромской области - 0 ед.</t>
  </si>
  <si>
    <t>12)</t>
  </si>
  <si>
    <t>мероприятие "Организация и проведение семинаров для работников органов местного самоуправления по актуальным вопросам местного значения"</t>
  </si>
  <si>
    <t>Количество работников органов местного самоуправления, принявших участие в семинарах, проводимых администрацией Костромской области, ассоциацией "Совет муниципальных образований Костромской области",  по актуальным вопросам местного значения  - 450 чел.</t>
  </si>
  <si>
    <t xml:space="preserve">В 2022 г. проведено 10 семинаров-совещаний для работников органов местного самоуправления Костромской области, в рамках которых рассмотрены актуальные вопросы местного значения:
-с  прокуратурой Костромской области для глав муниципальных образований Костромской области проведен учебно-методический семинар по вопросам участия в правотворческой деятельности;
- совместно с ВАРМСУ для глав муниципальных образований Костромской области и специалистов по работе со СМИ администраций муниципальных образований Костромской области проведен  вебинар  «Современные методы коммуникации»;
 - проведен обучающий семинар для глав и председателей представительных органов муниципальных районов, городских и муниципальных округов Костромской области  по актуальным вопросам для органов местного самоуправления (об исполнении муниципальных бюджетов в 2022 году; об опыте  преобразования муниципальных районов в муниципальные округа; о работе антикризисных штабов в муниципальных образованиях Костромской области; о некоторых вопросах по увековечиванию памяти погибших в годы Великой Отечественной войны; о формах взаимодействия с населением; о ведении персональных страниц в социальных сетях и иные вопросы);
- проведен обучающий семинар для управляющих делами администраций муниципальных образований Костромской области по актуальным вопросам для органов местного самоуправления (о   проведении контрольно-надзорной деятельности органами местного самоуправления, в том числе  и в отношении ОМСУ в рамках действующего моратория; об особенностях представления на государственную регистрацию уставов муниципальных образований, муниципальных правовых актов о внесении изменений в уставы муниципальных образований в электронном виде; о ведении регистра муниципальных нормативно-правовых актов;  об изменениях законодательства о контрактной системе в сфере закупок;  о новеллах избирательного законодательства и иные вопросы).
-организовано и проведено три кустовых семинара  в г. Галиче, г. Шарье, г. Костроме по вопросам организации работы по ведению в социальных сетях официальных страниц органов местного самоуправления Костромской области и подведомственных им учреждений; 
-проведены семинары по  актуальным вопросам организации деятельности в нормотворчестве, делопроизводстве, соблюдении антикоррупционного законодательства; 
 Общее количество участников мероприятий - 515 человек
</t>
  </si>
  <si>
    <t>13)</t>
  </si>
  <si>
    <t>мероприятие "Проведение областного конкурса на звание "Лучший муниципальный служащий"</t>
  </si>
  <si>
    <t>Количество участников областного конкурса "Лучший муниципальный служащий"-26 чел.</t>
  </si>
  <si>
    <t>В рамках конкурса «Лучший муниципальный служащий Костромской области» в 2022 году  поступило 27 заявок из 24 муниципальных образований Костромской области по 2 номинациям. В каждой номинации определены по три победителя. Торжественное награждение победителей конкурса состоялось 27.10.2022 г. Денежные средства перечислены победителям конкурса в полном объеме.</t>
  </si>
  <si>
    <t>14)</t>
  </si>
  <si>
    <t>мероприятие "Проведение конкурсного отбора муниципальных образований Костромской области в целях реализации проектов развития, основанных на общественных инициативах, в номинации "Местные инициативы" для софинансирования расходных обязательств муниципальных образований Костромской области, возникших при реализации проектов развития, основанных на общественных инициативах, в номинации "Местные инициативы""</t>
  </si>
  <si>
    <t>Количество проектов развития, основанных на общественных инициативах, в номинации "Местные инициативы", получивших поддержку из областного бюджета - 160 проектов</t>
  </si>
  <si>
    <t xml:space="preserve">По результатам конкурсного отбора 2022 года победителями утверждены 70 муниципальных образований Костромской области со 185 проектами развития. Общая сумма средств на реализацию проектов составляет 176,4 млн. рублей, из них: областного бюджета 80 млн. рублей; местного бюджета 74,0 млн. рублей; из внебюджетных источников 22,4 млн. рублей. По состоянию на 31.12.2022 г. главным распорядителем средств областного бюджета муниципальным образованиям Костромской области перечислены субсидии в сумме 80 млн. рублей
</t>
  </si>
  <si>
    <t>...</t>
  </si>
  <si>
    <t xml:space="preserve">&lt;*&gt; Заполняется на строке "областной бюджет
</t>
  </si>
  <si>
    <t>** По данным Костростата за 2021 год</t>
  </si>
  <si>
    <t xml:space="preserve">Отчет о достигнутых значениях показателей(индикаторов) государственной программы
</t>
  </si>
  <si>
    <t>ФОРМА №2</t>
  </si>
  <si>
    <t>Наименование показателя</t>
  </si>
  <si>
    <t>Цель</t>
  </si>
  <si>
    <t>Задача</t>
  </si>
  <si>
    <t>Единица измерения</t>
  </si>
  <si>
    <t>Значения индикаторов государственной программы</t>
  </si>
  <si>
    <t>Обоснование отклонений значений индикаторов на конец отчетного года (при наличии)</t>
  </si>
  <si>
    <t>Год предшествующий отчетному &lt;1&gt;</t>
  </si>
  <si>
    <t>отчетный год</t>
  </si>
  <si>
    <t>план</t>
  </si>
  <si>
    <t>факт</t>
  </si>
  <si>
    <t>Государственная программа</t>
  </si>
  <si>
    <t>"Государственная поддержка социально ориентированных некоммерческих организаций и содействие развитию местного самоуправления на территории Костромской области"</t>
  </si>
  <si>
    <t>(наименование)</t>
  </si>
  <si>
    <t>Доля жителей Костромской области, которым оказаны услуги или помощь социально ориентированными некоммерческими организациями</t>
  </si>
  <si>
    <t>Обеспечение организационных, правовых, финансовых условий для деятельности социально ориентированных некоммерческих организаций и органов местного самоуправления в Костромской области, направленной на решение социальных проблем</t>
  </si>
  <si>
    <t>Повышение роли социально ориентированных некоммерческих организаций при оказании социальных услуг (помощи) населению Костромской области</t>
  </si>
  <si>
    <t>%</t>
  </si>
  <si>
    <t>Значения приведены за 2021 год. Показатель по доле жителей Костромской области, которым оказаны услуги или помощь социально ориентированными некоммерческими организациями за 2022 год будет представлен в декабре 2023 года</t>
  </si>
  <si>
    <t>Уровень удовлетворенности населения деятельностью органов местного самоуправления муниципальных образований Костромской области</t>
  </si>
  <si>
    <t xml:space="preserve">Создание условий для повышения эффективности деятельности органов местного самоуправления муниципальных образований Костромской области, направленной на удовлетворение потребностей населения Костромской области
</t>
  </si>
  <si>
    <t>Показатель по уровню удовлетворенности населения деятельностью органов местного самоуправления муниципальных образований Костромской области будет представлен по итогам 1 квартала  2023 года</t>
  </si>
  <si>
    <t>Подпрограмма</t>
  </si>
  <si>
    <t>"Государственная поддержка социально ориентированных некоммерческих организаций"</t>
  </si>
  <si>
    <t>Количество зарегистрированных некоммерческих организаций на территории Костромской области</t>
  </si>
  <si>
    <t>Развитие механизмов участия социально ориентированных некоммерческих организаций в реализации государственной политики в социальной сфере Костромской области</t>
  </si>
  <si>
    <t>ед.</t>
  </si>
  <si>
    <t>Количество социально ориентированных некоммерческих организаций, которым оказана финансовая поддержка</t>
  </si>
  <si>
    <t>Развитие механизмов участия социально ориентированных некоммерческих организаций в реализации государственной политики в социальной сфере Костромской области, увеличение объема работ, услуг, выполненных на территории Костромской области социально ориентированными некоммерческими организациями</t>
  </si>
  <si>
    <t>Количество социально ориентированных некоммерческих организаций, которым оказана поддержка в нефинансовых формах</t>
  </si>
  <si>
    <t>Число муниципальных образований Костромской области, в которых реализуются муниципальные программы поддержки социально ориентированных некоммерческих организаций</t>
  </si>
  <si>
    <t>Увеличение объема работ, услуг, выполненных на территории Костромской области социально ориентированными некоммерческими организациями</t>
  </si>
  <si>
    <t>Средняя численность добровольцев, привлекаемых некоммерческими организациями, за исключением государственных (муниципальных) учреждений, обслуживающими домашние хозяйства, на территории Костромской области</t>
  </si>
  <si>
    <t>чел.</t>
  </si>
  <si>
    <t>Количество журналистов, посетивших семинар по освещению деятельности социально ориентированных некоммерческих организаций, благотворительной деятельности и добровольчества</t>
  </si>
  <si>
    <t>Количество информационных материалов, освещающих деятельность социально ориентированных некоммерческих организаций</t>
  </si>
  <si>
    <t>Периодичность проведения социологических исследований о состоянии гражданского общества на территории Костромской области</t>
  </si>
  <si>
    <t>раз в год</t>
  </si>
  <si>
    <t>Количество социально ориентированных некоммерческих организаций, представители которых приняли участие в мероприятиях по вопросам деятельности социально ориентированных некоммерческих организаций, обмену опытом и распространению лучших практик, Школы актива для лидеров некоммерческих организаций Костромской области</t>
  </si>
  <si>
    <t>"Содействие развитию местного самоуправления"</t>
  </si>
  <si>
    <t>Количество мероприятий исполнительных органов Костромской области, проводимых совместно с ассоциацией "Совет муниципальных образований Костромской области"</t>
  </si>
  <si>
    <t>Создание условий для повышения эффективности деятельности органов местного самоуправления, направленной на удовлетворение потребностей населения Костромской области</t>
  </si>
  <si>
    <t>Обеспечение взаимодействия исполнительных органов государственной власти Костромской области и органов местного самоуправления, оказание методической помощи органам местного самоуправления муниципальных образований Костромской области</t>
  </si>
  <si>
    <t>Единиц</t>
  </si>
  <si>
    <t>Количество проведенных съездов муниципальных образований Костромской области</t>
  </si>
  <si>
    <t>3.</t>
  </si>
  <si>
    <t>Количество выпущенных информационных бюллетеней для органов местного самоуправления муниципальных образований Костромской области</t>
  </si>
  <si>
    <t>4.</t>
  </si>
  <si>
    <t>Количество проектов развития, основанных на общественных инициативах, в номинации "Местные инициативы", получивших поддержку из областного бюджета</t>
  </si>
  <si>
    <t>5.</t>
  </si>
  <si>
    <t>Количество зарегистрированных органов территориального общественного самоуправления на территории Костромской области</t>
  </si>
  <si>
    <t>Создание организационных и правовых условий для развития территориального общественного самоуправления</t>
  </si>
  <si>
    <t>Основные причины снижения количества органов ТОС: объединение  ТОС в более крупные в результате преобразования муниципальных образований Костромской области, ликвидация органов ТОС, которые фактически свою деятельность не осуществляли.</t>
  </si>
  <si>
    <t>6.</t>
  </si>
  <si>
    <t>Количество проведенных конференций органов территориального общественного самоуправления Костромской области</t>
  </si>
  <si>
    <t>7.</t>
  </si>
  <si>
    <t>Количество мероприятий в сфере благоустройства территории, проводимых органами территориального общественного самоуправления Костромской области</t>
  </si>
  <si>
    <t xml:space="preserve">Основные причины снижения показателей: неблагополучная эпидемиологическая ситуация, связанная с распространением новой коронавирусной инфекции COVID-19, повышение эффективности работы органов ТОС; снижение количества органов ТОС. </t>
  </si>
  <si>
    <t>8.</t>
  </si>
  <si>
    <t>Количество мероприятий в сфере культуры и спорта, проводимых органами территориального общественного самоуправления Костромской области</t>
  </si>
  <si>
    <t>9.</t>
  </si>
  <si>
    <t>Количество председателей, заместителей председателей и активистов территориального общественного самоуправления Костромской области, принявших участие в семинарах, проводимых администрацией Костромской области</t>
  </si>
  <si>
    <t>10.</t>
  </si>
  <si>
    <t>Количество участников областного конкурса на лучшую организацию работы территориального общественного самоуправления среди муниципальных образований Костромской области и среди органов территориального общественного самоуправления Костромской области</t>
  </si>
  <si>
    <t>11.</t>
  </si>
  <si>
    <t>Количество муниципальных образований Костромской области в соответствии с нормативными правовыми актами Костромской области, в отношении которых осуществляется ведение Реестра населенных пунктов Костромской области</t>
  </si>
  <si>
    <t>Обеспечение своевременного и в соответствии с законодательством Российской Федерации решения вопросов административно-территориального устройства и территориальной организации местного самоуправления Костромской области</t>
  </si>
  <si>
    <t>12.</t>
  </si>
  <si>
    <t>Количество муниципальных районов Костромской области, в которых реализуются муниципальные программы (планы) развития административных центров сельских поселений Костромской области</t>
  </si>
  <si>
    <t>Создание организационных и правовых условий для развития административных центров сельских поселений</t>
  </si>
  <si>
    <t>13.</t>
  </si>
  <si>
    <t>Количество участников областного конкурса на лучшую организацию работы по развитию административных центров сельских поселений Костромской области</t>
  </si>
  <si>
    <t>14.</t>
  </si>
  <si>
    <t>Количество работников органов местного самоуправления, принявших участие в семинарах, проводимых администрацией Костромской области, ассоциацией "Совет муниципальных образований Костромской области", некоммерческими организациями, оказывающими услуги по содействию развитию местного самоуправления</t>
  </si>
  <si>
    <t>Повышение уровня знаний и развитие профессиональных качеств муниципальных служащих органов местного самоуправления муниципальных образований Костромской области</t>
  </si>
  <si>
    <t>15.</t>
  </si>
  <si>
    <t>Количество участников областного конкурса "Лучший муниципальный служащий"</t>
  </si>
  <si>
    <t>Человек</t>
  </si>
  <si>
    <t>&lt;1&gt; Приводится фактическое значение индикатора за год, предшествующий отчетному.</t>
  </si>
  <si>
    <t>Оценка эффективности реализации государственной программы за 2022 год</t>
  </si>
  <si>
    <t>ФОРМА №3</t>
  </si>
  <si>
    <t>Наименование целевого показателя (индикатора)</t>
  </si>
  <si>
    <t>Ед. измерения</t>
  </si>
  <si>
    <t>Плановое значение i-го целевого показателя в отчетном году</t>
  </si>
  <si>
    <t>Фактическое значение i-го целевого показателя в отчетном году</t>
  </si>
  <si>
    <t>Степень достижения i-го целевого показателя (индикатора)</t>
  </si>
  <si>
    <t>Степень достижения целевых показателей (результативность)</t>
  </si>
  <si>
    <t>Плановые объемы средств в отчетном году (тыс.руб.)</t>
  </si>
  <si>
    <t>Исполнение расходов в отчетном году (тыс.руб.)</t>
  </si>
  <si>
    <t>Полнота использования запланированных на реализацию средств</t>
  </si>
  <si>
    <t xml:space="preserve">Экономия бюджетных средств, полученная по итогам проведения конкурсных процедур по реализации мероприятий </t>
  </si>
  <si>
    <t>Поправочный коэффициент</t>
  </si>
  <si>
    <t>Эффективность реализации</t>
  </si>
  <si>
    <t>х</t>
  </si>
  <si>
    <t>Подпрограмма "Государственная поддержка социально ориентированных некоммерческих организаций"</t>
  </si>
  <si>
    <t>Количество мероприятий исполнительных органов государственной власти Костромской области, проводимых совместно с ассоциацией "Совет муниципальных образований Костромской области"</t>
  </si>
  <si>
    <t>единиц</t>
  </si>
  <si>
    <t>-</t>
  </si>
  <si>
    <t>Количество председателей, заместителей председателей и активистов территориального общественного самоуправления Костромской области, принявших участие в семинарах, проводимых администрацией Костромской области *</t>
  </si>
  <si>
    <t>человек</t>
  </si>
  <si>
    <t>Итого</t>
  </si>
  <si>
    <t>* Примечание п. 24 Госпрограммой  не предусмотрен, фактически выполнен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</si>
</sst>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6" x14ac:knownFonts="1">
    <font>
      <sz val="11"/>
      <color theme="1"/>
      <name val="Calibri"/>
      <scheme val="minor"/>
    </font>
    <font>
      <u/>
      <sz val="11"/>
      <color theme="10"/>
      <name val="Calibri"/>
    </font>
    <font>
      <sz val="10"/>
      <color theme="1"/>
      <name val="Times"/>
    </font>
    <font>
      <b/>
      <sz val="12"/>
      <color theme="1"/>
      <name val="Times"/>
    </font>
    <font>
      <sz val="12"/>
      <color theme="1"/>
      <name val="Calibri"/>
      <scheme val="minor"/>
    </font>
    <font>
      <u/>
      <sz val="10"/>
      <color theme="10"/>
      <name val="Times"/>
    </font>
    <font>
      <sz val="11"/>
      <color theme="1"/>
      <name val="Times"/>
    </font>
    <font>
      <sz val="8"/>
      <color theme="1"/>
      <name val="Times"/>
    </font>
    <font>
      <sz val="10"/>
      <color indexed="64"/>
      <name val="Times"/>
    </font>
    <font>
      <sz val="8"/>
      <name val="Times"/>
    </font>
    <font>
      <sz val="10"/>
      <color theme="1"/>
      <name val="Times New Roman"/>
    </font>
    <font>
      <sz val="11"/>
      <color indexed="2"/>
      <name val="Times"/>
    </font>
    <font>
      <sz val="10"/>
      <color indexed="2"/>
      <name val="Times"/>
    </font>
    <font>
      <sz val="10"/>
      <color indexed="64"/>
      <name val="Times New Roman"/>
    </font>
    <font>
      <sz val="10"/>
      <color indexed="2"/>
      <name val="Calibri"/>
      <scheme val="minor"/>
    </font>
    <font>
      <sz val="8"/>
      <color indexed="2"/>
      <name val="Times"/>
    </font>
    <font>
      <sz val="8"/>
      <color indexed="2"/>
      <name val="Times New Roman"/>
    </font>
    <font>
      <sz val="11"/>
      <name val="Times"/>
    </font>
    <font>
      <sz val="8"/>
      <color theme="1"/>
      <name val="Times New Roman"/>
    </font>
    <font>
      <sz val="11"/>
      <color indexed="2"/>
      <name val="Calibri"/>
      <scheme val="minor"/>
    </font>
    <font>
      <sz val="11"/>
      <color theme="1"/>
      <name val="Times New Roman"/>
    </font>
    <font>
      <sz val="10"/>
      <name val="Times New Roman"/>
    </font>
    <font>
      <i/>
      <sz val="10"/>
      <color theme="1"/>
      <name val="Times New Roman"/>
    </font>
    <font>
      <sz val="10"/>
      <color indexed="2"/>
      <name val="Times New Roman"/>
    </font>
    <font>
      <b/>
      <sz val="10"/>
      <color theme="1"/>
      <name val="Times"/>
    </font>
    <font>
      <sz val="11"/>
      <color theme="0"/>
      <name val="Times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>
        <fgColor auto="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>
      <alignment vertical="top"/>
    </xf>
  </cellStyleXfs>
  <cellXfs count="165">
    <xf numFmtId="0" fontId="0" fillId="0" borderId="0" xfId="0"/>
    <xf numFmtId="0" fontId="2" fillId="0" borderId="0" xfId="0" applyFont="1"/>
    <xf numFmtId="0" fontId="0" fillId="0" borderId="0" xfId="0" applyAlignment="1">
      <alignment horizontal="justify"/>
    </xf>
    <xf numFmtId="0" fontId="4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6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top" wrapText="1"/>
    </xf>
    <xf numFmtId="4" fontId="10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top"/>
    </xf>
    <xf numFmtId="0" fontId="0" fillId="0" borderId="0" xfId="0"/>
    <xf numFmtId="0" fontId="10" fillId="2" borderId="5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left" vertical="top" wrapText="1"/>
    </xf>
    <xf numFmtId="0" fontId="18" fillId="0" borderId="2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19" fillId="0" borderId="0" xfId="0" applyFont="1"/>
    <xf numFmtId="164" fontId="10" fillId="2" borderId="1" xfId="0" applyNumberFormat="1" applyFont="1" applyFill="1" applyBorder="1" applyAlignment="1">
      <alignment horizontal="center" vertical="top" wrapText="1"/>
    </xf>
    <xf numFmtId="0" fontId="0" fillId="2" borderId="3" xfId="0" applyFill="1" applyBorder="1"/>
    <xf numFmtId="1" fontId="10" fillId="2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" fontId="10" fillId="0" borderId="1" xfId="0" applyNumberFormat="1" applyFont="1" applyBorder="1" applyAlignment="1">
      <alignment horizontal="center" vertical="top" wrapText="1"/>
    </xf>
    <xf numFmtId="1" fontId="10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1" fontId="10" fillId="0" borderId="4" xfId="0" applyNumberFormat="1" applyFont="1" applyBorder="1" applyAlignment="1">
      <alignment horizontal="left" vertical="top" wrapText="1"/>
    </xf>
    <xf numFmtId="0" fontId="18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justify" vertical="top" wrapText="1"/>
    </xf>
    <xf numFmtId="0" fontId="2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20" fillId="2" borderId="5" xfId="0" applyFont="1" applyFill="1" applyBorder="1" applyAlignment="1">
      <alignment horizontal="left" vertical="top"/>
    </xf>
    <xf numFmtId="0" fontId="20" fillId="2" borderId="0" xfId="0" applyFont="1" applyFill="1" applyAlignment="1">
      <alignment horizontal="left" vertical="top"/>
    </xf>
    <xf numFmtId="0" fontId="21" fillId="2" borderId="1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vertical="top" wrapText="1"/>
    </xf>
    <xf numFmtId="0" fontId="20" fillId="2" borderId="2" xfId="0" applyFont="1" applyFill="1" applyBorder="1" applyAlignment="1">
      <alignment horizontal="left" vertical="top"/>
    </xf>
    <xf numFmtId="0" fontId="0" fillId="2" borderId="0" xfId="0" applyFill="1"/>
    <xf numFmtId="0" fontId="6" fillId="2" borderId="0" xfId="0" applyFont="1" applyFill="1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1" fontId="22" fillId="0" borderId="1" xfId="0" applyNumberFormat="1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justify" vertical="top" wrapText="1"/>
    </xf>
    <xf numFmtId="0" fontId="20" fillId="2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top" wrapText="1" indent="5"/>
    </xf>
    <xf numFmtId="4" fontId="24" fillId="5" borderId="1" xfId="0" applyNumberFormat="1" applyFont="1" applyFill="1" applyBorder="1" applyAlignment="1">
      <alignment horizontal="center" vertical="top"/>
    </xf>
    <xf numFmtId="0" fontId="6" fillId="2" borderId="0" xfId="0" applyFont="1" applyFill="1" applyAlignment="1">
      <alignment horizontal="center"/>
    </xf>
    <xf numFmtId="165" fontId="25" fillId="0" borderId="0" xfId="0" applyNumberFormat="1" applyFont="1"/>
    <xf numFmtId="0" fontId="6" fillId="0" borderId="0" xfId="0" applyFont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0" xfId="0" applyFont="1" applyFill="1"/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"/>
  </sheetPr>
  <dimension ref="A2:M151"/>
  <sheetViews>
    <sheetView tabSelected="1" workbookViewId="0">
      <selection activeCell="H141" sqref="H141"/>
    </sheetView>
  </sheetViews>
  <sheetFormatPr defaultRowHeight="15" x14ac:dyDescent="0.25"/>
  <cols>
    <col min="2" max="2" width="6.5703125" customWidth="1"/>
    <col min="3" max="3" width="19.140625" customWidth="1"/>
    <col min="4" max="4" width="10.28515625" customWidth="1"/>
    <col min="5" max="6" width="13.28515625" customWidth="1"/>
    <col min="7" max="7" width="11" style="1" customWidth="1"/>
    <col min="8" max="8" width="11" customWidth="1"/>
    <col min="9" max="9" width="11.42578125" customWidth="1"/>
    <col min="10" max="10" width="10.28515625" customWidth="1"/>
    <col min="11" max="11" width="8.85546875" customWidth="1"/>
  </cols>
  <sheetData>
    <row r="2" spans="2:12" ht="15.75" x14ac:dyDescent="0.25">
      <c r="B2" s="2"/>
      <c r="C2" s="94" t="s">
        <v>0</v>
      </c>
      <c r="D2" s="94"/>
      <c r="E2" s="94"/>
      <c r="F2" s="94"/>
      <c r="G2" s="94"/>
      <c r="H2" s="94"/>
      <c r="I2" s="94"/>
      <c r="J2" s="3"/>
      <c r="K2" s="4" t="s">
        <v>1</v>
      </c>
    </row>
    <row r="4" spans="2:12" x14ac:dyDescent="0.25">
      <c r="B4" s="95" t="s">
        <v>2</v>
      </c>
      <c r="C4" s="95" t="s">
        <v>3</v>
      </c>
      <c r="D4" s="95" t="s">
        <v>4</v>
      </c>
      <c r="E4" s="95" t="s">
        <v>5</v>
      </c>
      <c r="F4" s="96" t="s">
        <v>6</v>
      </c>
      <c r="G4" s="95" t="s">
        <v>7</v>
      </c>
      <c r="H4" s="95" t="s">
        <v>8</v>
      </c>
      <c r="I4" s="95" t="s">
        <v>9</v>
      </c>
      <c r="J4" s="95"/>
      <c r="K4" s="95" t="s">
        <v>10</v>
      </c>
      <c r="L4" s="6"/>
    </row>
    <row r="5" spans="2:12" ht="100.5" customHeight="1" x14ac:dyDescent="0.25">
      <c r="B5" s="95"/>
      <c r="C5" s="95"/>
      <c r="D5" s="95"/>
      <c r="E5" s="95"/>
      <c r="F5" s="97"/>
      <c r="G5" s="95"/>
      <c r="H5" s="95"/>
      <c r="I5" s="5" t="s">
        <v>11</v>
      </c>
      <c r="J5" s="5" t="s">
        <v>12</v>
      </c>
      <c r="K5" s="95"/>
      <c r="L5" s="6"/>
    </row>
    <row r="6" spans="2:12" x14ac:dyDescent="0.25">
      <c r="B6" s="7">
        <v>1</v>
      </c>
      <c r="C6" s="7">
        <v>2</v>
      </c>
      <c r="D6" s="7">
        <v>3</v>
      </c>
      <c r="E6" s="7">
        <v>4</v>
      </c>
      <c r="F6" s="7">
        <v>5</v>
      </c>
      <c r="G6" s="5">
        <v>6</v>
      </c>
      <c r="H6" s="7">
        <v>7</v>
      </c>
      <c r="I6" s="7">
        <v>9</v>
      </c>
      <c r="J6" s="7">
        <v>10</v>
      </c>
      <c r="K6" s="7">
        <v>11</v>
      </c>
      <c r="L6" s="6"/>
    </row>
    <row r="7" spans="2:12" x14ac:dyDescent="0.25">
      <c r="B7" s="98"/>
      <c r="C7" s="99" t="s">
        <v>13</v>
      </c>
      <c r="D7" s="99"/>
      <c r="E7" s="9" t="s">
        <v>14</v>
      </c>
      <c r="F7" s="10">
        <f>SUM(F12,F68)</f>
        <v>111589</v>
      </c>
      <c r="G7" s="10">
        <f>SUM(G12,G68)</f>
        <v>111744</v>
      </c>
      <c r="H7" s="8">
        <f>SUM(H12,H68)</f>
        <v>109914.89</v>
      </c>
      <c r="I7" s="11"/>
      <c r="J7" s="11"/>
      <c r="K7" s="11"/>
      <c r="L7" s="6"/>
    </row>
    <row r="8" spans="2:12" ht="25.5" x14ac:dyDescent="0.25">
      <c r="B8" s="98"/>
      <c r="C8" s="99"/>
      <c r="D8" s="99"/>
      <c r="E8" s="9" t="s">
        <v>15</v>
      </c>
      <c r="F8" s="8">
        <v>9500</v>
      </c>
      <c r="G8" s="8">
        <v>9500</v>
      </c>
      <c r="H8" s="8">
        <v>9500</v>
      </c>
      <c r="I8" s="11"/>
      <c r="J8" s="11"/>
      <c r="K8" s="11"/>
      <c r="L8" s="6"/>
    </row>
    <row r="9" spans="2:12" ht="25.5" x14ac:dyDescent="0.25">
      <c r="B9" s="98"/>
      <c r="C9" s="99"/>
      <c r="D9" s="99"/>
      <c r="E9" s="9" t="s">
        <v>16</v>
      </c>
      <c r="F9" s="10">
        <f>SUM(F14,F70)</f>
        <v>101989</v>
      </c>
      <c r="G9" s="10">
        <f>SUM(G14,G70)</f>
        <v>101989</v>
      </c>
      <c r="H9" s="10">
        <f>SUM(H14,H70)</f>
        <v>99969.89</v>
      </c>
      <c r="I9" s="11"/>
      <c r="J9" s="11"/>
      <c r="K9" s="11"/>
      <c r="L9" s="6"/>
    </row>
    <row r="10" spans="2:12" ht="25.5" x14ac:dyDescent="0.25">
      <c r="B10" s="98"/>
      <c r="C10" s="99"/>
      <c r="D10" s="99"/>
      <c r="E10" s="9" t="s">
        <v>17</v>
      </c>
      <c r="F10" s="9"/>
      <c r="G10" s="8"/>
      <c r="H10" s="8"/>
      <c r="I10" s="11"/>
      <c r="J10" s="11"/>
      <c r="K10" s="11"/>
      <c r="L10" s="6"/>
    </row>
    <row r="11" spans="2:12" ht="25.5" x14ac:dyDescent="0.25">
      <c r="B11" s="98"/>
      <c r="C11" s="99"/>
      <c r="D11" s="99"/>
      <c r="E11" s="9" t="s">
        <v>18</v>
      </c>
      <c r="F11" s="9"/>
      <c r="G11" s="8">
        <f>SUM(G16,G72)</f>
        <v>255</v>
      </c>
      <c r="H11" s="8">
        <f>SUM(H16,H72)</f>
        <v>463</v>
      </c>
      <c r="I11" s="11"/>
      <c r="J11" s="11"/>
      <c r="K11" s="11"/>
      <c r="L11" s="6"/>
    </row>
    <row r="12" spans="2:12" x14ac:dyDescent="0.25">
      <c r="B12" s="98" t="s">
        <v>19</v>
      </c>
      <c r="C12" s="99" t="s">
        <v>20</v>
      </c>
      <c r="D12" s="99"/>
      <c r="E12" s="9" t="s">
        <v>14</v>
      </c>
      <c r="F12" s="8">
        <v>24644</v>
      </c>
      <c r="G12" s="8">
        <v>24644</v>
      </c>
      <c r="H12" s="8">
        <v>24608</v>
      </c>
      <c r="I12" s="100" t="s">
        <v>21</v>
      </c>
      <c r="J12" s="100" t="s">
        <v>22</v>
      </c>
      <c r="K12" s="11"/>
      <c r="L12" s="6"/>
    </row>
    <row r="13" spans="2:12" ht="25.5" x14ac:dyDescent="0.25">
      <c r="B13" s="98"/>
      <c r="C13" s="99"/>
      <c r="D13" s="99"/>
      <c r="E13" s="9" t="s">
        <v>15</v>
      </c>
      <c r="F13" s="8">
        <v>9500</v>
      </c>
      <c r="G13" s="8">
        <v>9500</v>
      </c>
      <c r="H13" s="8">
        <v>9482</v>
      </c>
      <c r="I13" s="100"/>
      <c r="J13" s="100"/>
      <c r="K13" s="11"/>
      <c r="L13" s="6"/>
    </row>
    <row r="14" spans="2:12" ht="25.5" x14ac:dyDescent="0.25">
      <c r="B14" s="98"/>
      <c r="C14" s="99"/>
      <c r="D14" s="99"/>
      <c r="E14" s="9" t="s">
        <v>16</v>
      </c>
      <c r="F14" s="12">
        <v>15044</v>
      </c>
      <c r="G14" s="12">
        <v>15044</v>
      </c>
      <c r="H14" s="12">
        <v>15026</v>
      </c>
      <c r="I14" s="100"/>
      <c r="J14" s="100"/>
      <c r="K14" s="11"/>
      <c r="L14" s="6"/>
    </row>
    <row r="15" spans="2:12" ht="25.5" x14ac:dyDescent="0.25">
      <c r="B15" s="98"/>
      <c r="C15" s="99"/>
      <c r="D15" s="99"/>
      <c r="E15" s="9" t="s">
        <v>17</v>
      </c>
      <c r="F15" s="9"/>
      <c r="G15" s="13">
        <v>0</v>
      </c>
      <c r="H15" s="8">
        <v>0</v>
      </c>
      <c r="I15" s="100"/>
      <c r="J15" s="100"/>
      <c r="K15" s="11"/>
      <c r="L15" s="6"/>
    </row>
    <row r="16" spans="2:12" ht="25.5" x14ac:dyDescent="0.25">
      <c r="B16" s="98"/>
      <c r="C16" s="99"/>
      <c r="D16" s="99"/>
      <c r="E16" s="9" t="s">
        <v>18</v>
      </c>
      <c r="F16" s="9"/>
      <c r="G16" s="13">
        <v>100</v>
      </c>
      <c r="H16" s="8">
        <v>100</v>
      </c>
      <c r="I16" s="100"/>
      <c r="J16" s="100"/>
      <c r="K16" s="11"/>
      <c r="L16" s="6"/>
    </row>
    <row r="17" spans="2:12" ht="26.25" customHeight="1" x14ac:dyDescent="0.25">
      <c r="B17" s="8"/>
      <c r="C17" s="9" t="s">
        <v>23</v>
      </c>
      <c r="D17" s="9"/>
      <c r="E17" s="9"/>
      <c r="F17" s="9"/>
      <c r="G17" s="8"/>
      <c r="H17" s="8"/>
      <c r="I17" s="14"/>
      <c r="J17" s="14"/>
      <c r="K17" s="11"/>
      <c r="L17" s="6"/>
    </row>
    <row r="18" spans="2:12" x14ac:dyDescent="0.25">
      <c r="B18" s="98" t="s">
        <v>24</v>
      </c>
      <c r="C18" s="99" t="s">
        <v>25</v>
      </c>
      <c r="D18" s="99"/>
      <c r="E18" s="9" t="s">
        <v>26</v>
      </c>
      <c r="F18" s="12">
        <v>22700</v>
      </c>
      <c r="G18" s="12">
        <v>22700</v>
      </c>
      <c r="H18" s="12">
        <v>22664</v>
      </c>
      <c r="I18" s="100" t="s">
        <v>27</v>
      </c>
      <c r="J18" s="100" t="s">
        <v>28</v>
      </c>
      <c r="K18" s="11"/>
      <c r="L18" s="6"/>
    </row>
    <row r="19" spans="2:12" ht="25.5" x14ac:dyDescent="0.25">
      <c r="B19" s="98"/>
      <c r="C19" s="99"/>
      <c r="D19" s="99"/>
      <c r="E19" s="9" t="s">
        <v>15</v>
      </c>
      <c r="F19" s="8">
        <v>9500</v>
      </c>
      <c r="G19" s="8">
        <v>9500</v>
      </c>
      <c r="H19" s="8">
        <v>9482</v>
      </c>
      <c r="I19" s="100"/>
      <c r="J19" s="100"/>
      <c r="K19" s="11"/>
      <c r="L19" s="6"/>
    </row>
    <row r="20" spans="2:12" ht="25.5" x14ac:dyDescent="0.25">
      <c r="B20" s="98"/>
      <c r="C20" s="99"/>
      <c r="D20" s="99"/>
      <c r="E20" s="9" t="s">
        <v>16</v>
      </c>
      <c r="F20" s="12">
        <v>13200</v>
      </c>
      <c r="G20" s="12">
        <v>13200</v>
      </c>
      <c r="H20" s="12">
        <v>13182</v>
      </c>
      <c r="I20" s="100"/>
      <c r="J20" s="100"/>
      <c r="K20" s="11"/>
      <c r="L20" s="6"/>
    </row>
    <row r="21" spans="2:12" ht="25.5" x14ac:dyDescent="0.25">
      <c r="B21" s="98"/>
      <c r="C21" s="99"/>
      <c r="D21" s="99"/>
      <c r="E21" s="9" t="s">
        <v>17</v>
      </c>
      <c r="F21" s="9"/>
      <c r="G21" s="13">
        <v>0</v>
      </c>
      <c r="H21" s="8">
        <v>0</v>
      </c>
      <c r="I21" s="100"/>
      <c r="J21" s="100"/>
      <c r="K21" s="11"/>
      <c r="L21" s="6"/>
    </row>
    <row r="22" spans="2:12" ht="25.5" x14ac:dyDescent="0.25">
      <c r="B22" s="98"/>
      <c r="C22" s="99"/>
      <c r="D22" s="99"/>
      <c r="E22" s="9" t="s">
        <v>18</v>
      </c>
      <c r="F22" s="9"/>
      <c r="G22" s="13">
        <v>0</v>
      </c>
      <c r="H22" s="8">
        <v>0</v>
      </c>
      <c r="I22" s="100"/>
      <c r="J22" s="100"/>
      <c r="K22" s="11"/>
      <c r="L22" s="6"/>
    </row>
    <row r="23" spans="2:12" x14ac:dyDescent="0.25">
      <c r="B23" s="98" t="s">
        <v>29</v>
      </c>
      <c r="C23" s="99" t="s">
        <v>30</v>
      </c>
      <c r="D23" s="99"/>
      <c r="E23" s="9" t="s">
        <v>26</v>
      </c>
      <c r="F23" s="8">
        <v>844</v>
      </c>
      <c r="G23" s="13">
        <v>844</v>
      </c>
      <c r="H23" s="13">
        <v>844</v>
      </c>
      <c r="I23" s="100" t="s">
        <v>31</v>
      </c>
      <c r="J23" s="100" t="s">
        <v>32</v>
      </c>
      <c r="K23" s="11"/>
      <c r="L23" s="6"/>
    </row>
    <row r="24" spans="2:12" ht="25.5" x14ac:dyDescent="0.25">
      <c r="B24" s="98"/>
      <c r="C24" s="99"/>
      <c r="D24" s="99"/>
      <c r="E24" s="9" t="s">
        <v>15</v>
      </c>
      <c r="F24" s="9"/>
      <c r="G24" s="13">
        <v>0</v>
      </c>
      <c r="H24" s="13">
        <v>0</v>
      </c>
      <c r="I24" s="100"/>
      <c r="J24" s="100"/>
      <c r="K24" s="11"/>
      <c r="L24" s="6"/>
    </row>
    <row r="25" spans="2:12" ht="25.5" x14ac:dyDescent="0.25">
      <c r="B25" s="98"/>
      <c r="C25" s="99"/>
      <c r="D25" s="99"/>
      <c r="E25" s="9" t="s">
        <v>16</v>
      </c>
      <c r="F25" s="8">
        <v>844</v>
      </c>
      <c r="G25" s="13">
        <v>844</v>
      </c>
      <c r="H25" s="13">
        <v>844</v>
      </c>
      <c r="I25" s="100"/>
      <c r="J25" s="100"/>
      <c r="K25" s="11"/>
      <c r="L25" s="6"/>
    </row>
    <row r="26" spans="2:12" ht="25.5" x14ac:dyDescent="0.25">
      <c r="B26" s="98"/>
      <c r="C26" s="99"/>
      <c r="D26" s="99"/>
      <c r="E26" s="9" t="s">
        <v>17</v>
      </c>
      <c r="F26" s="9"/>
      <c r="G26" s="13">
        <v>0</v>
      </c>
      <c r="H26" s="8">
        <v>0</v>
      </c>
      <c r="I26" s="100"/>
      <c r="J26" s="100"/>
      <c r="K26" s="11"/>
      <c r="L26" s="6"/>
    </row>
    <row r="27" spans="2:12" ht="25.5" x14ac:dyDescent="0.25">
      <c r="B27" s="98"/>
      <c r="C27" s="99"/>
      <c r="D27" s="99"/>
      <c r="E27" s="9" t="s">
        <v>18</v>
      </c>
      <c r="F27" s="9"/>
      <c r="G27" s="13">
        <v>0</v>
      </c>
      <c r="H27" s="8">
        <v>0</v>
      </c>
      <c r="I27" s="100"/>
      <c r="J27" s="100"/>
      <c r="K27" s="11"/>
      <c r="L27" s="6"/>
    </row>
    <row r="28" spans="2:12" ht="15" customHeight="1" x14ac:dyDescent="0.25">
      <c r="B28" s="101" t="s">
        <v>33</v>
      </c>
      <c r="C28" s="104" t="s">
        <v>34</v>
      </c>
      <c r="D28" s="104"/>
      <c r="E28" s="9" t="s">
        <v>26</v>
      </c>
      <c r="F28" s="8">
        <v>0</v>
      </c>
      <c r="G28" s="8">
        <v>0</v>
      </c>
      <c r="H28" s="8">
        <v>0</v>
      </c>
      <c r="I28" s="100" t="s">
        <v>35</v>
      </c>
      <c r="J28" s="100" t="s">
        <v>36</v>
      </c>
      <c r="K28" s="11"/>
      <c r="L28" s="6"/>
    </row>
    <row r="29" spans="2:12" ht="25.5" x14ac:dyDescent="0.25">
      <c r="B29" s="102"/>
      <c r="C29" s="105"/>
      <c r="D29" s="105"/>
      <c r="E29" s="9" t="s">
        <v>15</v>
      </c>
      <c r="F29" s="9"/>
      <c r="G29" s="8">
        <v>0</v>
      </c>
      <c r="H29" s="8">
        <v>0</v>
      </c>
      <c r="I29" s="100"/>
      <c r="J29" s="100"/>
      <c r="K29" s="11"/>
      <c r="L29" s="6"/>
    </row>
    <row r="30" spans="2:12" ht="25.5" x14ac:dyDescent="0.25">
      <c r="B30" s="102"/>
      <c r="C30" s="105"/>
      <c r="D30" s="105"/>
      <c r="E30" s="9" t="s">
        <v>16</v>
      </c>
      <c r="F30" s="8">
        <v>0</v>
      </c>
      <c r="G30" s="8">
        <v>0</v>
      </c>
      <c r="H30" s="8">
        <v>0</v>
      </c>
      <c r="I30" s="100"/>
      <c r="J30" s="100"/>
      <c r="K30" s="11"/>
      <c r="L30" s="6"/>
    </row>
    <row r="31" spans="2:12" ht="25.5" x14ac:dyDescent="0.25">
      <c r="B31" s="102"/>
      <c r="C31" s="105"/>
      <c r="D31" s="105"/>
      <c r="E31" s="9" t="s">
        <v>17</v>
      </c>
      <c r="F31" s="9"/>
      <c r="G31" s="8">
        <v>0</v>
      </c>
      <c r="H31" s="8">
        <v>0</v>
      </c>
      <c r="I31" s="100"/>
      <c r="J31" s="100"/>
      <c r="K31" s="11"/>
      <c r="L31" s="6"/>
    </row>
    <row r="32" spans="2:12" ht="25.5" x14ac:dyDescent="0.25">
      <c r="B32" s="103"/>
      <c r="C32" s="106"/>
      <c r="D32" s="106"/>
      <c r="E32" s="9" t="s">
        <v>18</v>
      </c>
      <c r="F32" s="9"/>
      <c r="G32" s="8">
        <v>0</v>
      </c>
      <c r="H32" s="8">
        <v>0</v>
      </c>
      <c r="I32" s="100"/>
      <c r="J32" s="100"/>
      <c r="K32" s="11"/>
      <c r="L32" s="6"/>
    </row>
    <row r="33" spans="2:12" ht="15" customHeight="1" x14ac:dyDescent="0.25">
      <c r="B33" s="101" t="s">
        <v>37</v>
      </c>
      <c r="C33" s="104" t="s">
        <v>38</v>
      </c>
      <c r="D33" s="104"/>
      <c r="E33" s="9" t="s">
        <v>26</v>
      </c>
      <c r="F33" s="8">
        <v>0</v>
      </c>
      <c r="G33" s="8">
        <v>0</v>
      </c>
      <c r="H33" s="8">
        <v>0</v>
      </c>
      <c r="I33" s="107" t="s">
        <v>39</v>
      </c>
      <c r="J33" s="110" t="s">
        <v>40</v>
      </c>
      <c r="K33" s="11"/>
      <c r="L33" s="6"/>
    </row>
    <row r="34" spans="2:12" ht="25.5" x14ac:dyDescent="0.25">
      <c r="B34" s="102"/>
      <c r="C34" s="105"/>
      <c r="D34" s="105"/>
      <c r="E34" s="9" t="s">
        <v>15</v>
      </c>
      <c r="F34" s="9"/>
      <c r="G34" s="8">
        <v>0</v>
      </c>
      <c r="H34" s="8">
        <v>0</v>
      </c>
      <c r="I34" s="108"/>
      <c r="J34" s="110"/>
      <c r="K34" s="11"/>
      <c r="L34" s="6"/>
    </row>
    <row r="35" spans="2:12" ht="25.5" x14ac:dyDescent="0.25">
      <c r="B35" s="102"/>
      <c r="C35" s="105"/>
      <c r="D35" s="105"/>
      <c r="E35" s="9" t="s">
        <v>16</v>
      </c>
      <c r="F35" s="8">
        <v>0</v>
      </c>
      <c r="G35" s="8">
        <v>0</v>
      </c>
      <c r="H35" s="8">
        <v>0</v>
      </c>
      <c r="I35" s="108"/>
      <c r="J35" s="110"/>
      <c r="K35" s="11"/>
      <c r="L35" s="6"/>
    </row>
    <row r="36" spans="2:12" ht="25.5" x14ac:dyDescent="0.25">
      <c r="B36" s="102"/>
      <c r="C36" s="105"/>
      <c r="D36" s="105"/>
      <c r="E36" s="9" t="s">
        <v>17</v>
      </c>
      <c r="F36" s="9"/>
      <c r="G36" s="8">
        <v>0</v>
      </c>
      <c r="H36" s="8">
        <v>0</v>
      </c>
      <c r="I36" s="108"/>
      <c r="J36" s="110"/>
      <c r="K36" s="11"/>
      <c r="L36" s="6"/>
    </row>
    <row r="37" spans="2:12" ht="25.5" x14ac:dyDescent="0.25">
      <c r="B37" s="103"/>
      <c r="C37" s="106"/>
      <c r="D37" s="106"/>
      <c r="E37" s="9" t="s">
        <v>18</v>
      </c>
      <c r="F37" s="9"/>
      <c r="G37" s="8">
        <v>0</v>
      </c>
      <c r="H37" s="8">
        <v>0</v>
      </c>
      <c r="I37" s="109"/>
      <c r="J37" s="110"/>
      <c r="K37" s="11"/>
      <c r="L37" s="6"/>
    </row>
    <row r="38" spans="2:12" ht="15" customHeight="1" x14ac:dyDescent="0.25">
      <c r="B38" s="101" t="s">
        <v>41</v>
      </c>
      <c r="C38" s="104" t="s">
        <v>42</v>
      </c>
      <c r="D38" s="104"/>
      <c r="E38" s="9" t="s">
        <v>26</v>
      </c>
      <c r="F38" s="8">
        <v>0</v>
      </c>
      <c r="G38" s="8">
        <v>0</v>
      </c>
      <c r="H38" s="8">
        <v>0</v>
      </c>
      <c r="I38" s="100" t="s">
        <v>43</v>
      </c>
      <c r="J38" s="100" t="s">
        <v>44</v>
      </c>
      <c r="K38" s="11"/>
      <c r="L38" s="6"/>
    </row>
    <row r="39" spans="2:12" ht="25.5" x14ac:dyDescent="0.25">
      <c r="B39" s="102"/>
      <c r="C39" s="105"/>
      <c r="D39" s="105"/>
      <c r="E39" s="9" t="s">
        <v>15</v>
      </c>
      <c r="F39" s="9"/>
      <c r="G39" s="8">
        <v>0</v>
      </c>
      <c r="H39" s="8">
        <v>0</v>
      </c>
      <c r="I39" s="100"/>
      <c r="J39" s="100"/>
      <c r="K39" s="11"/>
      <c r="L39" s="6"/>
    </row>
    <row r="40" spans="2:12" ht="25.5" x14ac:dyDescent="0.25">
      <c r="B40" s="102"/>
      <c r="C40" s="105"/>
      <c r="D40" s="105"/>
      <c r="E40" s="9" t="s">
        <v>16</v>
      </c>
      <c r="F40" s="8">
        <v>0</v>
      </c>
      <c r="G40" s="8">
        <v>0</v>
      </c>
      <c r="H40" s="8">
        <v>0</v>
      </c>
      <c r="I40" s="100"/>
      <c r="J40" s="100"/>
      <c r="K40" s="11"/>
      <c r="L40" s="6"/>
    </row>
    <row r="41" spans="2:12" ht="25.5" x14ac:dyDescent="0.25">
      <c r="B41" s="102"/>
      <c r="C41" s="105"/>
      <c r="D41" s="105"/>
      <c r="E41" s="9" t="s">
        <v>17</v>
      </c>
      <c r="F41" s="9"/>
      <c r="G41" s="8">
        <v>0</v>
      </c>
      <c r="H41" s="8">
        <v>0</v>
      </c>
      <c r="I41" s="100"/>
      <c r="J41" s="100"/>
      <c r="K41" s="11"/>
      <c r="L41" s="6"/>
    </row>
    <row r="42" spans="2:12" ht="25.5" x14ac:dyDescent="0.25">
      <c r="B42" s="103"/>
      <c r="C42" s="106"/>
      <c r="D42" s="106"/>
      <c r="E42" s="9" t="s">
        <v>18</v>
      </c>
      <c r="F42" s="9"/>
      <c r="G42" s="8">
        <v>0</v>
      </c>
      <c r="H42" s="8">
        <v>0</v>
      </c>
      <c r="I42" s="100"/>
      <c r="J42" s="100"/>
      <c r="K42" s="11"/>
      <c r="L42" s="6"/>
    </row>
    <row r="43" spans="2:12" ht="15" customHeight="1" x14ac:dyDescent="0.25">
      <c r="B43" s="101" t="s">
        <v>45</v>
      </c>
      <c r="C43" s="104" t="s">
        <v>46</v>
      </c>
      <c r="D43" s="104"/>
      <c r="E43" s="9" t="s">
        <v>26</v>
      </c>
      <c r="F43" s="8">
        <v>0</v>
      </c>
      <c r="G43" s="8">
        <v>0</v>
      </c>
      <c r="H43" s="8">
        <v>0</v>
      </c>
      <c r="I43" s="100" t="s">
        <v>47</v>
      </c>
      <c r="J43" s="100" t="s">
        <v>48</v>
      </c>
      <c r="K43" s="11"/>
      <c r="L43" s="6"/>
    </row>
    <row r="44" spans="2:12" ht="25.5" x14ac:dyDescent="0.25">
      <c r="B44" s="102"/>
      <c r="C44" s="105"/>
      <c r="D44" s="105"/>
      <c r="E44" s="9" t="s">
        <v>15</v>
      </c>
      <c r="F44" s="9"/>
      <c r="G44" s="8">
        <v>0</v>
      </c>
      <c r="H44" s="8">
        <v>0</v>
      </c>
      <c r="I44" s="100"/>
      <c r="J44" s="100"/>
      <c r="K44" s="11"/>
      <c r="L44" s="6"/>
    </row>
    <row r="45" spans="2:12" ht="25.5" x14ac:dyDescent="0.25">
      <c r="B45" s="102"/>
      <c r="C45" s="105"/>
      <c r="D45" s="105"/>
      <c r="E45" s="9" t="s">
        <v>16</v>
      </c>
      <c r="F45" s="8">
        <v>0</v>
      </c>
      <c r="G45" s="8">
        <v>0</v>
      </c>
      <c r="H45" s="8">
        <v>0</v>
      </c>
      <c r="I45" s="100"/>
      <c r="J45" s="100"/>
      <c r="K45" s="11"/>
      <c r="L45" s="6"/>
    </row>
    <row r="46" spans="2:12" ht="25.5" x14ac:dyDescent="0.25">
      <c r="B46" s="102"/>
      <c r="C46" s="105"/>
      <c r="D46" s="105"/>
      <c r="E46" s="9" t="s">
        <v>17</v>
      </c>
      <c r="F46" s="9"/>
      <c r="G46" s="8">
        <v>0</v>
      </c>
      <c r="H46" s="8">
        <v>0</v>
      </c>
      <c r="I46" s="100"/>
      <c r="J46" s="100"/>
      <c r="K46" s="11"/>
      <c r="L46" s="6"/>
    </row>
    <row r="47" spans="2:12" ht="25.5" x14ac:dyDescent="0.25">
      <c r="B47" s="103"/>
      <c r="C47" s="106"/>
      <c r="D47" s="106"/>
      <c r="E47" s="9" t="s">
        <v>18</v>
      </c>
      <c r="F47" s="9"/>
      <c r="G47" s="8">
        <v>0</v>
      </c>
      <c r="H47" s="8">
        <v>0</v>
      </c>
      <c r="I47" s="100"/>
      <c r="J47" s="100"/>
      <c r="K47" s="11"/>
      <c r="L47" s="6"/>
    </row>
    <row r="48" spans="2:12" ht="15" customHeight="1" x14ac:dyDescent="0.25">
      <c r="B48" s="111" t="s">
        <v>49</v>
      </c>
      <c r="C48" s="104" t="s">
        <v>50</v>
      </c>
      <c r="D48" s="104"/>
      <c r="E48" s="9" t="s">
        <v>26</v>
      </c>
      <c r="F48" s="8">
        <v>1000</v>
      </c>
      <c r="G48" s="10">
        <v>1000</v>
      </c>
      <c r="H48" s="8">
        <v>1000</v>
      </c>
      <c r="I48" s="100"/>
      <c r="J48" s="100"/>
      <c r="K48" s="11"/>
      <c r="L48" s="6"/>
    </row>
    <row r="49" spans="2:12" ht="25.5" x14ac:dyDescent="0.25">
      <c r="B49" s="112"/>
      <c r="C49" s="105"/>
      <c r="D49" s="105"/>
      <c r="E49" s="9" t="s">
        <v>15</v>
      </c>
      <c r="F49" s="8"/>
      <c r="G49" s="8">
        <v>0</v>
      </c>
      <c r="H49" s="8">
        <v>0</v>
      </c>
      <c r="I49" s="100"/>
      <c r="J49" s="100"/>
      <c r="K49" s="11"/>
      <c r="L49" s="6"/>
    </row>
    <row r="50" spans="2:12" ht="25.5" x14ac:dyDescent="0.25">
      <c r="B50" s="112"/>
      <c r="C50" s="105"/>
      <c r="D50" s="105"/>
      <c r="E50" s="9" t="s">
        <v>16</v>
      </c>
      <c r="F50" s="8">
        <v>1000</v>
      </c>
      <c r="G50" s="10">
        <v>1000</v>
      </c>
      <c r="H50" s="8">
        <v>1000</v>
      </c>
      <c r="I50" s="100"/>
      <c r="J50" s="100"/>
      <c r="K50" s="11"/>
      <c r="L50" s="6"/>
    </row>
    <row r="51" spans="2:12" ht="25.5" x14ac:dyDescent="0.25">
      <c r="B51" s="112"/>
      <c r="C51" s="105"/>
      <c r="D51" s="105"/>
      <c r="E51" s="9" t="s">
        <v>17</v>
      </c>
      <c r="F51" s="9"/>
      <c r="G51" s="8">
        <v>0</v>
      </c>
      <c r="H51" s="8">
        <v>0</v>
      </c>
      <c r="I51" s="100"/>
      <c r="J51" s="100"/>
      <c r="K51" s="11"/>
      <c r="L51" s="6"/>
    </row>
    <row r="52" spans="2:12" ht="25.5" x14ac:dyDescent="0.25">
      <c r="B52" s="113"/>
      <c r="C52" s="106"/>
      <c r="D52" s="106"/>
      <c r="E52" s="9" t="s">
        <v>18</v>
      </c>
      <c r="F52" s="9"/>
      <c r="G52" s="8">
        <v>0</v>
      </c>
      <c r="H52" s="8">
        <v>0</v>
      </c>
      <c r="I52" s="100"/>
      <c r="J52" s="100"/>
      <c r="K52" s="11"/>
      <c r="L52" s="6"/>
    </row>
    <row r="53" spans="2:12" ht="15" customHeight="1" x14ac:dyDescent="0.25">
      <c r="B53" s="101" t="s">
        <v>51</v>
      </c>
      <c r="C53" s="104" t="s">
        <v>52</v>
      </c>
      <c r="D53" s="104"/>
      <c r="E53" s="9" t="s">
        <v>26</v>
      </c>
      <c r="F53" s="8">
        <v>0</v>
      </c>
      <c r="G53" s="8">
        <v>0</v>
      </c>
      <c r="H53" s="8">
        <v>0</v>
      </c>
      <c r="I53" s="100" t="s">
        <v>35</v>
      </c>
      <c r="J53" s="100" t="s">
        <v>53</v>
      </c>
      <c r="K53" s="11"/>
      <c r="L53" s="6"/>
    </row>
    <row r="54" spans="2:12" ht="25.5" x14ac:dyDescent="0.25">
      <c r="B54" s="102"/>
      <c r="C54" s="105"/>
      <c r="D54" s="105"/>
      <c r="E54" s="9" t="s">
        <v>15</v>
      </c>
      <c r="F54" s="9"/>
      <c r="G54" s="8">
        <v>0</v>
      </c>
      <c r="H54" s="8">
        <v>0</v>
      </c>
      <c r="I54" s="100"/>
      <c r="J54" s="100"/>
      <c r="K54" s="11"/>
      <c r="L54" s="6"/>
    </row>
    <row r="55" spans="2:12" ht="25.5" x14ac:dyDescent="0.25">
      <c r="B55" s="102"/>
      <c r="C55" s="105"/>
      <c r="D55" s="105"/>
      <c r="E55" s="9" t="s">
        <v>16</v>
      </c>
      <c r="F55" s="8">
        <v>0</v>
      </c>
      <c r="G55" s="8">
        <v>0</v>
      </c>
      <c r="H55" s="8">
        <v>0</v>
      </c>
      <c r="I55" s="100"/>
      <c r="J55" s="100"/>
      <c r="K55" s="11"/>
      <c r="L55" s="6"/>
    </row>
    <row r="56" spans="2:12" ht="25.5" x14ac:dyDescent="0.25">
      <c r="B56" s="102"/>
      <c r="C56" s="105"/>
      <c r="D56" s="105"/>
      <c r="E56" s="9" t="s">
        <v>17</v>
      </c>
      <c r="F56" s="9"/>
      <c r="G56" s="8">
        <v>0</v>
      </c>
      <c r="H56" s="8">
        <v>0</v>
      </c>
      <c r="I56" s="100"/>
      <c r="J56" s="100"/>
      <c r="K56" s="11"/>
      <c r="L56" s="6"/>
    </row>
    <row r="57" spans="2:12" ht="25.5" x14ac:dyDescent="0.25">
      <c r="B57" s="103"/>
      <c r="C57" s="106"/>
      <c r="D57" s="106"/>
      <c r="E57" s="9" t="s">
        <v>18</v>
      </c>
      <c r="F57" s="9"/>
      <c r="G57" s="8">
        <v>0</v>
      </c>
      <c r="H57" s="8">
        <v>0</v>
      </c>
      <c r="I57" s="100"/>
      <c r="J57" s="100"/>
      <c r="K57" s="11"/>
      <c r="L57" s="6"/>
    </row>
    <row r="58" spans="2:12" ht="15" customHeight="1" x14ac:dyDescent="0.25">
      <c r="B58" s="101" t="s">
        <v>54</v>
      </c>
      <c r="C58" s="104" t="s">
        <v>55</v>
      </c>
      <c r="D58" s="104"/>
      <c r="E58" s="9" t="s">
        <v>26</v>
      </c>
      <c r="F58" s="8">
        <v>0</v>
      </c>
      <c r="G58" s="8">
        <v>100</v>
      </c>
      <c r="H58" s="8">
        <v>100</v>
      </c>
      <c r="I58" s="100" t="s">
        <v>56</v>
      </c>
      <c r="J58" s="100" t="s">
        <v>57</v>
      </c>
      <c r="K58" s="11"/>
      <c r="L58" s="6"/>
    </row>
    <row r="59" spans="2:12" ht="25.5" x14ac:dyDescent="0.25">
      <c r="B59" s="102"/>
      <c r="C59" s="105"/>
      <c r="D59" s="105"/>
      <c r="E59" s="9" t="s">
        <v>15</v>
      </c>
      <c r="F59" s="9"/>
      <c r="G59" s="8">
        <v>0</v>
      </c>
      <c r="H59" s="8">
        <v>0</v>
      </c>
      <c r="I59" s="100"/>
      <c r="J59" s="100"/>
      <c r="K59" s="11"/>
      <c r="L59" s="6"/>
    </row>
    <row r="60" spans="2:12" ht="25.5" x14ac:dyDescent="0.25">
      <c r="B60" s="102"/>
      <c r="C60" s="105"/>
      <c r="D60" s="105"/>
      <c r="E60" s="9" t="s">
        <v>16</v>
      </c>
      <c r="F60" s="8">
        <v>0</v>
      </c>
      <c r="G60" s="8">
        <v>0</v>
      </c>
      <c r="H60" s="8">
        <v>0</v>
      </c>
      <c r="I60" s="100"/>
      <c r="J60" s="100"/>
      <c r="K60" s="11"/>
      <c r="L60" s="6"/>
    </row>
    <row r="61" spans="2:12" ht="25.5" x14ac:dyDescent="0.25">
      <c r="B61" s="102"/>
      <c r="C61" s="105"/>
      <c r="D61" s="105"/>
      <c r="E61" s="9" t="s">
        <v>17</v>
      </c>
      <c r="F61" s="9"/>
      <c r="G61" s="8">
        <v>0</v>
      </c>
      <c r="H61" s="8">
        <v>0</v>
      </c>
      <c r="I61" s="100"/>
      <c r="J61" s="100"/>
      <c r="K61" s="11"/>
      <c r="L61" s="6"/>
    </row>
    <row r="62" spans="2:12" ht="25.5" x14ac:dyDescent="0.25">
      <c r="B62" s="103"/>
      <c r="C62" s="106"/>
      <c r="D62" s="106"/>
      <c r="E62" s="9" t="s">
        <v>18</v>
      </c>
      <c r="F62" s="9"/>
      <c r="G62" s="8">
        <v>100</v>
      </c>
      <c r="H62" s="8">
        <v>100</v>
      </c>
      <c r="I62" s="100"/>
      <c r="J62" s="100"/>
      <c r="K62" s="11"/>
      <c r="L62" s="6"/>
    </row>
    <row r="63" spans="2:12" ht="15" customHeight="1" x14ac:dyDescent="0.25">
      <c r="B63" s="101" t="s">
        <v>58</v>
      </c>
      <c r="C63" s="104" t="s">
        <v>59</v>
      </c>
      <c r="D63" s="104"/>
      <c r="E63" s="9" t="s">
        <v>26</v>
      </c>
      <c r="F63" s="8">
        <v>0</v>
      </c>
      <c r="G63" s="8">
        <v>0</v>
      </c>
      <c r="H63" s="8">
        <v>0</v>
      </c>
      <c r="I63" s="100" t="s">
        <v>60</v>
      </c>
      <c r="J63" s="100" t="s">
        <v>61</v>
      </c>
      <c r="K63" s="11"/>
      <c r="L63" s="6"/>
    </row>
    <row r="64" spans="2:12" ht="25.5" x14ac:dyDescent="0.25">
      <c r="B64" s="102"/>
      <c r="C64" s="105"/>
      <c r="D64" s="105"/>
      <c r="E64" s="9" t="s">
        <v>15</v>
      </c>
      <c r="F64" s="9"/>
      <c r="G64" s="8">
        <v>0</v>
      </c>
      <c r="H64" s="8">
        <v>0</v>
      </c>
      <c r="I64" s="100"/>
      <c r="J64" s="100"/>
      <c r="K64" s="11"/>
      <c r="L64" s="6"/>
    </row>
    <row r="65" spans="2:13" ht="25.5" x14ac:dyDescent="0.25">
      <c r="B65" s="102"/>
      <c r="C65" s="105"/>
      <c r="D65" s="105"/>
      <c r="E65" s="9" t="s">
        <v>16</v>
      </c>
      <c r="F65" s="8">
        <v>0</v>
      </c>
      <c r="G65" s="8">
        <v>0</v>
      </c>
      <c r="H65" s="8">
        <v>0</v>
      </c>
      <c r="I65" s="100"/>
      <c r="J65" s="100"/>
      <c r="K65" s="11"/>
      <c r="L65" s="6"/>
    </row>
    <row r="66" spans="2:13" ht="25.5" x14ac:dyDescent="0.25">
      <c r="B66" s="102"/>
      <c r="C66" s="105"/>
      <c r="D66" s="105"/>
      <c r="E66" s="9" t="s">
        <v>17</v>
      </c>
      <c r="F66" s="9"/>
      <c r="G66" s="8">
        <v>0</v>
      </c>
      <c r="H66" s="8">
        <v>0</v>
      </c>
      <c r="I66" s="100"/>
      <c r="J66" s="100"/>
      <c r="K66" s="11"/>
      <c r="L66" s="6"/>
    </row>
    <row r="67" spans="2:13" ht="25.5" hidden="1" x14ac:dyDescent="0.25">
      <c r="B67" s="103"/>
      <c r="C67" s="106"/>
      <c r="D67" s="106"/>
      <c r="E67" s="9" t="s">
        <v>18</v>
      </c>
      <c r="F67" s="9"/>
      <c r="G67" s="8">
        <v>0</v>
      </c>
      <c r="H67" s="8">
        <v>0</v>
      </c>
      <c r="I67" s="100"/>
      <c r="J67" s="100"/>
      <c r="K67" s="11"/>
      <c r="L67" s="6"/>
    </row>
    <row r="68" spans="2:13" ht="123" customHeight="1" x14ac:dyDescent="0.25">
      <c r="B68" s="98" t="s">
        <v>62</v>
      </c>
      <c r="C68" s="99" t="s">
        <v>63</v>
      </c>
      <c r="D68" s="99"/>
      <c r="E68" s="9" t="s">
        <v>14</v>
      </c>
      <c r="F68" s="15">
        <f>SUM(F70+F72)</f>
        <v>86945</v>
      </c>
      <c r="G68" s="15">
        <f>SUM(G70+G72)</f>
        <v>87100</v>
      </c>
      <c r="H68" s="15">
        <f>SUM(H70+H72)</f>
        <v>85306.89</v>
      </c>
      <c r="I68" s="16" t="s">
        <v>64</v>
      </c>
      <c r="J68" s="16" t="s">
        <v>65</v>
      </c>
      <c r="K68" s="17"/>
      <c r="L68" s="6"/>
    </row>
    <row r="69" spans="2:13" ht="25.5" x14ac:dyDescent="0.25">
      <c r="B69" s="98"/>
      <c r="C69" s="99"/>
      <c r="D69" s="99"/>
      <c r="E69" s="9" t="s">
        <v>15</v>
      </c>
      <c r="F69" s="8">
        <v>0</v>
      </c>
      <c r="G69" s="15">
        <v>0</v>
      </c>
      <c r="H69" s="15">
        <v>0</v>
      </c>
      <c r="I69" s="17"/>
      <c r="J69" s="17"/>
      <c r="K69" s="17"/>
      <c r="L69" s="6"/>
    </row>
    <row r="70" spans="2:13" ht="25.5" x14ac:dyDescent="0.25">
      <c r="B70" s="98"/>
      <c r="C70" s="99"/>
      <c r="D70" s="99"/>
      <c r="E70" s="9" t="s">
        <v>16</v>
      </c>
      <c r="F70" s="15">
        <f>SUM(F76+F81+F86+F91+F98+F103+F108+F113+F118+F123+F128+F133+F138+F143)</f>
        <v>86945</v>
      </c>
      <c r="G70" s="15">
        <f>SUM(G76+G81+G86+G91+G98+G103+G108+G113+G118+G123+G128+G133+G138+G143)</f>
        <v>86945</v>
      </c>
      <c r="H70" s="15">
        <f>SUM(H76+H81+H86+H91+H98+H103+H108+H113+H118+H123+H128+H133+H138+H143)</f>
        <v>84943.89</v>
      </c>
      <c r="I70" s="17"/>
      <c r="J70" s="17"/>
      <c r="K70" s="17"/>
      <c r="L70" s="6"/>
    </row>
    <row r="71" spans="2:13" ht="25.5" x14ac:dyDescent="0.25">
      <c r="B71" s="98"/>
      <c r="C71" s="99"/>
      <c r="D71" s="99"/>
      <c r="E71" s="9" t="s">
        <v>17</v>
      </c>
      <c r="F71" s="8">
        <v>0</v>
      </c>
      <c r="G71" s="15">
        <v>0</v>
      </c>
      <c r="H71" s="15">
        <v>0</v>
      </c>
      <c r="I71" s="17"/>
      <c r="J71" s="17"/>
      <c r="K71" s="17"/>
      <c r="L71" s="6"/>
    </row>
    <row r="72" spans="2:13" ht="25.5" x14ac:dyDescent="0.25">
      <c r="B72" s="98"/>
      <c r="C72" s="99"/>
      <c r="D72" s="99"/>
      <c r="E72" s="9" t="s">
        <v>18</v>
      </c>
      <c r="F72" s="92">
        <v>0</v>
      </c>
      <c r="G72" s="8">
        <f>SUM(G78+G83+G88+G95+G100+G110+G115+G120+G135+G140+G146)</f>
        <v>155</v>
      </c>
      <c r="H72" s="8">
        <f>SUM(H78+H83+H88+H95+H100+H110+H115+H120+H135+H140+H146)</f>
        <v>363</v>
      </c>
      <c r="I72" s="17"/>
      <c r="J72" s="17"/>
      <c r="K72" s="17"/>
      <c r="L72" s="6"/>
    </row>
    <row r="73" spans="2:13" ht="26.25" customHeight="1" x14ac:dyDescent="0.25">
      <c r="B73" s="18"/>
      <c r="C73" s="9" t="s">
        <v>23</v>
      </c>
      <c r="D73" s="19"/>
      <c r="E73" s="19"/>
      <c r="F73" s="19"/>
      <c r="G73" s="18"/>
      <c r="H73" s="18"/>
      <c r="I73" s="17"/>
      <c r="J73" s="17"/>
      <c r="K73" s="17"/>
      <c r="L73" s="6"/>
    </row>
    <row r="74" spans="2:13" x14ac:dyDescent="0.25">
      <c r="B74" s="114" t="s">
        <v>24</v>
      </c>
      <c r="C74" s="115" t="s">
        <v>66</v>
      </c>
      <c r="D74" s="116"/>
      <c r="E74" s="9" t="s">
        <v>26</v>
      </c>
      <c r="F74" s="5">
        <v>5</v>
      </c>
      <c r="G74" s="20">
        <v>5</v>
      </c>
      <c r="H74" s="15">
        <v>5</v>
      </c>
      <c r="I74" s="117" t="s">
        <v>67</v>
      </c>
      <c r="J74" s="117" t="s">
        <v>68</v>
      </c>
      <c r="K74" s="17"/>
      <c r="L74" s="6"/>
      <c r="M74">
        <f>SUM(G76+G86+G91+G98+G103+G108+G113+G118+G123+G128+G133+G138+G143)</f>
        <v>86945</v>
      </c>
    </row>
    <row r="75" spans="2:13" ht="25.5" x14ac:dyDescent="0.25">
      <c r="B75" s="95"/>
      <c r="C75" s="115"/>
      <c r="D75" s="116"/>
      <c r="E75" s="9" t="s">
        <v>15</v>
      </c>
      <c r="F75" s="5">
        <v>0</v>
      </c>
      <c r="G75" s="15">
        <v>0</v>
      </c>
      <c r="H75" s="15">
        <v>0</v>
      </c>
      <c r="I75" s="118"/>
      <c r="J75" s="118"/>
      <c r="K75" s="17"/>
      <c r="L75" s="6"/>
    </row>
    <row r="76" spans="2:13" ht="25.5" x14ac:dyDescent="0.25">
      <c r="B76" s="95"/>
      <c r="C76" s="115"/>
      <c r="D76" s="116"/>
      <c r="E76" s="9" t="s">
        <v>16</v>
      </c>
      <c r="F76" s="8">
        <v>5</v>
      </c>
      <c r="G76" s="20">
        <v>5</v>
      </c>
      <c r="H76" s="15">
        <v>5</v>
      </c>
      <c r="I76" s="118"/>
      <c r="J76" s="118"/>
      <c r="K76" s="17"/>
      <c r="L76" s="6"/>
    </row>
    <row r="77" spans="2:13" ht="25.5" x14ac:dyDescent="0.25">
      <c r="B77" s="95"/>
      <c r="C77" s="115"/>
      <c r="D77" s="116"/>
      <c r="E77" s="9" t="s">
        <v>17</v>
      </c>
      <c r="F77" s="8">
        <v>0</v>
      </c>
      <c r="G77" s="15">
        <v>0</v>
      </c>
      <c r="H77" s="15">
        <v>0</v>
      </c>
      <c r="I77" s="118"/>
      <c r="J77" s="118"/>
      <c r="K77" s="17"/>
      <c r="L77" s="6"/>
    </row>
    <row r="78" spans="2:13" ht="25.5" x14ac:dyDescent="0.25">
      <c r="B78" s="95"/>
      <c r="C78" s="115"/>
      <c r="D78" s="116"/>
      <c r="E78" s="9" t="s">
        <v>18</v>
      </c>
      <c r="F78" s="8">
        <v>0</v>
      </c>
      <c r="G78" s="15">
        <v>0</v>
      </c>
      <c r="H78" s="15">
        <v>0</v>
      </c>
      <c r="I78" s="118"/>
      <c r="J78" s="118"/>
      <c r="K78" s="17"/>
      <c r="L78" s="6"/>
    </row>
    <row r="79" spans="2:13" ht="81" customHeight="1" x14ac:dyDescent="0.25">
      <c r="B79" s="119" t="s">
        <v>29</v>
      </c>
      <c r="C79" s="122" t="s">
        <v>69</v>
      </c>
      <c r="D79" s="125"/>
      <c r="E79" s="9" t="s">
        <v>26</v>
      </c>
      <c r="F79" s="15">
        <v>0</v>
      </c>
      <c r="G79" s="15">
        <v>0</v>
      </c>
      <c r="H79" s="15">
        <v>0</v>
      </c>
      <c r="I79" s="22" t="s">
        <v>70</v>
      </c>
      <c r="J79" s="23" t="s">
        <v>71</v>
      </c>
      <c r="K79" s="23"/>
      <c r="L79" s="6"/>
    </row>
    <row r="80" spans="2:13" ht="25.5" x14ac:dyDescent="0.25">
      <c r="B80" s="120"/>
      <c r="C80" s="123"/>
      <c r="D80" s="126"/>
      <c r="E80" s="9" t="s">
        <v>15</v>
      </c>
      <c r="F80" s="8">
        <v>0</v>
      </c>
      <c r="G80" s="15">
        <v>0</v>
      </c>
      <c r="H80" s="15">
        <v>0</v>
      </c>
      <c r="I80" s="24"/>
      <c r="J80" s="25"/>
      <c r="K80" s="17"/>
      <c r="L80" s="6"/>
    </row>
    <row r="81" spans="2:12" ht="25.5" x14ac:dyDescent="0.25">
      <c r="B81" s="120"/>
      <c r="C81" s="123"/>
      <c r="D81" s="126"/>
      <c r="E81" s="9" t="s">
        <v>16</v>
      </c>
      <c r="F81" s="15">
        <v>0</v>
      </c>
      <c r="G81" s="15">
        <v>0</v>
      </c>
      <c r="H81" s="15">
        <v>0</v>
      </c>
      <c r="I81" s="24"/>
      <c r="J81" s="25"/>
      <c r="K81" s="17"/>
      <c r="L81" s="6"/>
    </row>
    <row r="82" spans="2:12" ht="25.5" x14ac:dyDescent="0.25">
      <c r="B82" s="120"/>
      <c r="C82" s="123"/>
      <c r="D82" s="126"/>
      <c r="E82" s="9" t="s">
        <v>17</v>
      </c>
      <c r="F82" s="8">
        <v>0</v>
      </c>
      <c r="G82" s="15">
        <v>0</v>
      </c>
      <c r="H82" s="15">
        <v>0</v>
      </c>
      <c r="I82" s="24"/>
      <c r="J82" s="25"/>
      <c r="K82" s="17"/>
      <c r="L82" s="6"/>
    </row>
    <row r="83" spans="2:12" ht="25.5" x14ac:dyDescent="0.25">
      <c r="B83" s="121"/>
      <c r="C83" s="124"/>
      <c r="D83" s="127"/>
      <c r="E83" s="9" t="s">
        <v>18</v>
      </c>
      <c r="F83" s="8">
        <v>0</v>
      </c>
      <c r="G83" s="15">
        <v>0</v>
      </c>
      <c r="H83" s="15">
        <v>0</v>
      </c>
      <c r="I83" s="24"/>
      <c r="J83" s="25"/>
      <c r="K83" s="17"/>
      <c r="L83" s="6"/>
    </row>
    <row r="84" spans="2:12" ht="78.75" customHeight="1" x14ac:dyDescent="0.25">
      <c r="B84" s="119" t="s">
        <v>33</v>
      </c>
      <c r="C84" s="99" t="s">
        <v>72</v>
      </c>
      <c r="D84" s="119"/>
      <c r="E84" s="9" t="s">
        <v>26</v>
      </c>
      <c r="F84" s="8">
        <v>200</v>
      </c>
      <c r="G84" s="91">
        <v>295</v>
      </c>
      <c r="H84" s="91">
        <v>300</v>
      </c>
      <c r="I84" s="117" t="s">
        <v>73</v>
      </c>
      <c r="J84" s="117" t="s">
        <v>74</v>
      </c>
      <c r="K84" s="17"/>
      <c r="L84" s="6"/>
    </row>
    <row r="85" spans="2:12" ht="25.5" x14ac:dyDescent="0.25">
      <c r="B85" s="120"/>
      <c r="C85" s="99"/>
      <c r="D85" s="120"/>
      <c r="E85" s="9" t="s">
        <v>15</v>
      </c>
      <c r="F85" s="8">
        <v>0</v>
      </c>
      <c r="G85" s="15">
        <v>0</v>
      </c>
      <c r="H85" s="15">
        <v>0</v>
      </c>
      <c r="I85" s="128"/>
      <c r="J85" s="128"/>
      <c r="K85" s="17"/>
      <c r="L85" s="6"/>
    </row>
    <row r="86" spans="2:12" ht="25.5" x14ac:dyDescent="0.25">
      <c r="B86" s="120"/>
      <c r="C86" s="99"/>
      <c r="D86" s="120"/>
      <c r="E86" s="9" t="s">
        <v>16</v>
      </c>
      <c r="F86" s="8">
        <v>200</v>
      </c>
      <c r="G86" s="20">
        <v>200</v>
      </c>
      <c r="H86" s="15">
        <v>200</v>
      </c>
      <c r="I86" s="128"/>
      <c r="J86" s="128"/>
      <c r="K86" s="17"/>
      <c r="L86" s="6"/>
    </row>
    <row r="87" spans="2:12" ht="25.5" x14ac:dyDescent="0.25">
      <c r="B87" s="120"/>
      <c r="C87" s="99"/>
      <c r="D87" s="120"/>
      <c r="E87" s="9" t="s">
        <v>17</v>
      </c>
      <c r="F87" s="8">
        <v>0</v>
      </c>
      <c r="G87" s="15">
        <v>0</v>
      </c>
      <c r="H87" s="15">
        <v>0</v>
      </c>
      <c r="I87" s="128"/>
      <c r="J87" s="128"/>
      <c r="K87" s="17"/>
      <c r="L87" s="6"/>
    </row>
    <row r="88" spans="2:12" ht="25.5" x14ac:dyDescent="0.25">
      <c r="B88" s="121"/>
      <c r="C88" s="99"/>
      <c r="D88" s="121"/>
      <c r="E88" s="9" t="s">
        <v>18</v>
      </c>
      <c r="F88" s="92">
        <v>0</v>
      </c>
      <c r="G88" s="20">
        <v>95</v>
      </c>
      <c r="H88" s="15">
        <v>100</v>
      </c>
      <c r="I88" s="129"/>
      <c r="J88" s="129"/>
      <c r="K88" s="17"/>
      <c r="L88" s="6"/>
    </row>
    <row r="89" spans="2:12" ht="120" customHeight="1" x14ac:dyDescent="0.25">
      <c r="B89" s="119" t="s">
        <v>37</v>
      </c>
      <c r="C89" s="119" t="s">
        <v>75</v>
      </c>
      <c r="D89" s="119"/>
      <c r="E89" s="9" t="s">
        <v>26</v>
      </c>
      <c r="F89" s="8">
        <v>0</v>
      </c>
      <c r="G89" s="15">
        <v>0</v>
      </c>
      <c r="H89" s="15">
        <v>0</v>
      </c>
      <c r="I89" s="117" t="s">
        <v>76</v>
      </c>
      <c r="J89" s="117" t="s">
        <v>77</v>
      </c>
      <c r="K89" s="17"/>
      <c r="L89" s="6"/>
    </row>
    <row r="90" spans="2:12" ht="25.5" x14ac:dyDescent="0.25">
      <c r="B90" s="120"/>
      <c r="C90" s="120"/>
      <c r="D90" s="120"/>
      <c r="E90" s="9" t="s">
        <v>15</v>
      </c>
      <c r="F90" s="8">
        <v>0</v>
      </c>
      <c r="G90" s="15">
        <v>0</v>
      </c>
      <c r="H90" s="15">
        <v>0</v>
      </c>
      <c r="I90" s="128"/>
      <c r="J90" s="128"/>
      <c r="K90" s="17"/>
      <c r="L90" s="6"/>
    </row>
    <row r="91" spans="2:12" ht="25.5" x14ac:dyDescent="0.25">
      <c r="B91" s="120"/>
      <c r="C91" s="120"/>
      <c r="D91" s="120"/>
      <c r="E91" s="9" t="s">
        <v>16</v>
      </c>
      <c r="F91" s="8">
        <v>0</v>
      </c>
      <c r="G91" s="15">
        <v>0</v>
      </c>
      <c r="H91" s="15">
        <v>0</v>
      </c>
      <c r="I91" s="128"/>
      <c r="J91" s="128"/>
      <c r="K91" s="17"/>
      <c r="L91" s="6"/>
    </row>
    <row r="92" spans="2:12" ht="51" customHeight="1" x14ac:dyDescent="0.25">
      <c r="B92" s="120"/>
      <c r="C92" s="120"/>
      <c r="D92" s="120"/>
      <c r="E92" s="9" t="s">
        <v>17</v>
      </c>
      <c r="F92" s="8">
        <v>0</v>
      </c>
      <c r="G92" s="15">
        <v>0</v>
      </c>
      <c r="H92" s="15">
        <v>0</v>
      </c>
      <c r="I92" s="128"/>
      <c r="J92" s="128"/>
      <c r="K92" s="17"/>
      <c r="L92" s="6"/>
    </row>
    <row r="93" spans="2:12" ht="25.5" hidden="1" customHeight="1" x14ac:dyDescent="0.25">
      <c r="B93" s="120"/>
      <c r="C93" s="120"/>
      <c r="D93" s="120"/>
      <c r="E93" s="9" t="s">
        <v>17</v>
      </c>
      <c r="F93" s="8"/>
      <c r="G93" s="15">
        <v>0</v>
      </c>
      <c r="H93" s="15">
        <v>0</v>
      </c>
      <c r="I93" s="128"/>
      <c r="J93" s="128"/>
      <c r="K93" s="17"/>
      <c r="L93" s="6"/>
    </row>
    <row r="94" spans="2:12" ht="25.5" hidden="1" customHeight="1" x14ac:dyDescent="0.25">
      <c r="B94" s="120"/>
      <c r="C94" s="120"/>
      <c r="D94" s="120"/>
      <c r="E94" s="9" t="s">
        <v>18</v>
      </c>
      <c r="F94" s="8"/>
      <c r="G94" s="15">
        <v>0</v>
      </c>
      <c r="H94" s="15">
        <v>0</v>
      </c>
      <c r="I94" s="128"/>
      <c r="J94" s="128"/>
      <c r="K94" s="17"/>
      <c r="L94" s="6"/>
    </row>
    <row r="95" spans="2:12" ht="25.5" x14ac:dyDescent="0.25">
      <c r="B95" s="121"/>
      <c r="C95" s="121"/>
      <c r="D95" s="121"/>
      <c r="E95" s="9" t="s">
        <v>18</v>
      </c>
      <c r="F95" s="8">
        <v>0</v>
      </c>
      <c r="G95" s="15">
        <v>0</v>
      </c>
      <c r="H95" s="15">
        <v>0</v>
      </c>
      <c r="I95" s="129"/>
      <c r="J95" s="129"/>
      <c r="K95" s="17"/>
      <c r="L95" s="6"/>
    </row>
    <row r="96" spans="2:12" ht="73.5" customHeight="1" x14ac:dyDescent="0.25">
      <c r="B96" s="119" t="s">
        <v>41</v>
      </c>
      <c r="C96" s="99" t="s">
        <v>78</v>
      </c>
      <c r="D96" s="99"/>
      <c r="E96" s="9" t="s">
        <v>26</v>
      </c>
      <c r="F96" s="8">
        <v>200</v>
      </c>
      <c r="G96" s="93">
        <v>230</v>
      </c>
      <c r="H96" s="91">
        <v>400</v>
      </c>
      <c r="I96" s="117" t="s">
        <v>79</v>
      </c>
      <c r="J96" s="130" t="s">
        <v>80</v>
      </c>
      <c r="K96" s="17"/>
      <c r="L96" s="6"/>
    </row>
    <row r="97" spans="2:12" ht="25.5" x14ac:dyDescent="0.25">
      <c r="B97" s="120"/>
      <c r="C97" s="99"/>
      <c r="D97" s="99"/>
      <c r="E97" s="9" t="s">
        <v>15</v>
      </c>
      <c r="F97" s="8">
        <v>0</v>
      </c>
      <c r="G97" s="15">
        <v>0</v>
      </c>
      <c r="H97" s="15">
        <v>0</v>
      </c>
      <c r="I97" s="128"/>
      <c r="J97" s="131"/>
      <c r="K97" s="17"/>
      <c r="L97" s="6"/>
    </row>
    <row r="98" spans="2:12" ht="25.5" x14ac:dyDescent="0.25">
      <c r="B98" s="120"/>
      <c r="C98" s="99"/>
      <c r="D98" s="99"/>
      <c r="E98" s="9" t="s">
        <v>16</v>
      </c>
      <c r="F98" s="8">
        <v>200</v>
      </c>
      <c r="G98" s="20">
        <v>200</v>
      </c>
      <c r="H98" s="15">
        <v>200</v>
      </c>
      <c r="I98" s="128"/>
      <c r="J98" s="131"/>
      <c r="K98" s="17"/>
      <c r="L98" s="6"/>
    </row>
    <row r="99" spans="2:12" ht="25.5" x14ac:dyDescent="0.25">
      <c r="B99" s="120"/>
      <c r="C99" s="99"/>
      <c r="D99" s="99"/>
      <c r="E99" s="9" t="s">
        <v>17</v>
      </c>
      <c r="F99" s="8">
        <v>0</v>
      </c>
      <c r="G99" s="15">
        <v>0</v>
      </c>
      <c r="H99" s="15">
        <v>0</v>
      </c>
      <c r="I99" s="128"/>
      <c r="J99" s="131"/>
      <c r="K99" s="17"/>
      <c r="L99" s="6"/>
    </row>
    <row r="100" spans="2:12" ht="25.5" x14ac:dyDescent="0.25">
      <c r="B100" s="121"/>
      <c r="C100" s="99"/>
      <c r="D100" s="99"/>
      <c r="E100" s="9" t="s">
        <v>18</v>
      </c>
      <c r="F100" s="92">
        <v>0</v>
      </c>
      <c r="G100" s="20">
        <v>30</v>
      </c>
      <c r="H100" s="15">
        <v>200</v>
      </c>
      <c r="I100" s="129"/>
      <c r="J100" s="132"/>
      <c r="K100" s="17"/>
      <c r="L100" s="6"/>
    </row>
    <row r="101" spans="2:12" ht="15" customHeight="1" x14ac:dyDescent="0.25">
      <c r="B101" s="119" t="s">
        <v>45</v>
      </c>
      <c r="C101" s="99" t="s">
        <v>81</v>
      </c>
      <c r="D101" s="99"/>
      <c r="E101" s="9" t="s">
        <v>26</v>
      </c>
      <c r="F101" s="5">
        <v>0</v>
      </c>
      <c r="G101" s="15">
        <v>0</v>
      </c>
      <c r="H101" s="15">
        <v>0</v>
      </c>
      <c r="I101" s="117" t="s">
        <v>82</v>
      </c>
      <c r="J101" s="130" t="s">
        <v>83</v>
      </c>
      <c r="K101" s="17"/>
      <c r="L101" s="6"/>
    </row>
    <row r="102" spans="2:12" ht="25.5" x14ac:dyDescent="0.25">
      <c r="B102" s="120"/>
      <c r="C102" s="99"/>
      <c r="D102" s="99"/>
      <c r="E102" s="9" t="s">
        <v>15</v>
      </c>
      <c r="F102" s="5">
        <v>0</v>
      </c>
      <c r="G102" s="15">
        <v>0</v>
      </c>
      <c r="H102" s="15">
        <v>0</v>
      </c>
      <c r="I102" s="128"/>
      <c r="J102" s="131"/>
      <c r="K102" s="17"/>
      <c r="L102" s="6"/>
    </row>
    <row r="103" spans="2:12" ht="25.5" x14ac:dyDescent="0.25">
      <c r="B103" s="120"/>
      <c r="C103" s="99"/>
      <c r="D103" s="99"/>
      <c r="E103" s="9" t="s">
        <v>16</v>
      </c>
      <c r="F103" s="5">
        <v>0</v>
      </c>
      <c r="G103" s="15">
        <v>0</v>
      </c>
      <c r="H103" s="15">
        <v>0</v>
      </c>
      <c r="I103" s="128"/>
      <c r="J103" s="131"/>
      <c r="K103" s="17"/>
      <c r="L103" s="6"/>
    </row>
    <row r="104" spans="2:12" ht="25.5" x14ac:dyDescent="0.25">
      <c r="B104" s="120"/>
      <c r="C104" s="99"/>
      <c r="D104" s="99"/>
      <c r="E104" s="9" t="s">
        <v>17</v>
      </c>
      <c r="F104" s="5">
        <v>0</v>
      </c>
      <c r="G104" s="15">
        <v>0</v>
      </c>
      <c r="H104" s="15">
        <v>0</v>
      </c>
      <c r="I104" s="128"/>
      <c r="J104" s="131"/>
      <c r="K104" s="17"/>
      <c r="L104" s="6"/>
    </row>
    <row r="105" spans="2:12" ht="25.5" x14ac:dyDescent="0.25">
      <c r="B105" s="121"/>
      <c r="C105" s="99"/>
      <c r="D105" s="99"/>
      <c r="E105" s="9" t="s">
        <v>18</v>
      </c>
      <c r="F105" s="5">
        <v>0</v>
      </c>
      <c r="G105" s="15">
        <v>0</v>
      </c>
      <c r="H105" s="15">
        <v>0</v>
      </c>
      <c r="I105" s="129"/>
      <c r="J105" s="132"/>
      <c r="K105" s="17"/>
      <c r="L105" s="6"/>
    </row>
    <row r="106" spans="2:12" x14ac:dyDescent="0.25">
      <c r="B106" s="119" t="s">
        <v>51</v>
      </c>
      <c r="C106" s="99" t="s">
        <v>84</v>
      </c>
      <c r="D106" s="119"/>
      <c r="E106" s="9" t="s">
        <v>26</v>
      </c>
      <c r="F106" s="8">
        <v>4305</v>
      </c>
      <c r="G106" s="26">
        <v>4305</v>
      </c>
      <c r="H106" s="15">
        <v>4305</v>
      </c>
      <c r="I106" s="117" t="s">
        <v>85</v>
      </c>
      <c r="J106" s="130" t="s">
        <v>86</v>
      </c>
      <c r="K106" s="17"/>
      <c r="L106" s="6"/>
    </row>
    <row r="107" spans="2:12" ht="25.5" x14ac:dyDescent="0.25">
      <c r="B107" s="120"/>
      <c r="C107" s="99"/>
      <c r="D107" s="120"/>
      <c r="E107" s="9" t="s">
        <v>15</v>
      </c>
      <c r="F107" s="8">
        <v>0</v>
      </c>
      <c r="G107" s="15">
        <v>0</v>
      </c>
      <c r="H107" s="15">
        <v>0</v>
      </c>
      <c r="I107" s="128"/>
      <c r="J107" s="131"/>
      <c r="K107" s="17"/>
      <c r="L107" s="6"/>
    </row>
    <row r="108" spans="2:12" ht="25.5" x14ac:dyDescent="0.25">
      <c r="B108" s="120"/>
      <c r="C108" s="99"/>
      <c r="D108" s="120"/>
      <c r="E108" s="9" t="s">
        <v>16</v>
      </c>
      <c r="F108" s="27">
        <v>4305</v>
      </c>
      <c r="G108" s="28">
        <v>4305</v>
      </c>
      <c r="H108" s="15">
        <v>4305</v>
      </c>
      <c r="I108" s="128"/>
      <c r="J108" s="131"/>
      <c r="K108" s="17"/>
      <c r="L108" s="6"/>
    </row>
    <row r="109" spans="2:12" ht="25.5" x14ac:dyDescent="0.25">
      <c r="B109" s="120"/>
      <c r="C109" s="99"/>
      <c r="D109" s="120"/>
      <c r="E109" s="9" t="s">
        <v>17</v>
      </c>
      <c r="F109" s="8">
        <v>0</v>
      </c>
      <c r="G109" s="15">
        <v>0</v>
      </c>
      <c r="H109" s="15">
        <v>0</v>
      </c>
      <c r="I109" s="128"/>
      <c r="J109" s="131"/>
      <c r="K109" s="17"/>
      <c r="L109" s="6"/>
    </row>
    <row r="110" spans="2:12" ht="25.5" x14ac:dyDescent="0.25">
      <c r="B110" s="121"/>
      <c r="C110" s="99"/>
      <c r="D110" s="121"/>
      <c r="E110" s="9" t="s">
        <v>18</v>
      </c>
      <c r="F110" s="8">
        <v>0</v>
      </c>
      <c r="G110" s="15">
        <v>0</v>
      </c>
      <c r="H110" s="15">
        <v>0</v>
      </c>
      <c r="I110" s="129"/>
      <c r="J110" s="132"/>
      <c r="K110" s="17"/>
      <c r="L110" s="6"/>
    </row>
    <row r="111" spans="2:12" ht="79.5" customHeight="1" x14ac:dyDescent="0.25">
      <c r="B111" s="119" t="s">
        <v>54</v>
      </c>
      <c r="C111" s="99" t="s">
        <v>87</v>
      </c>
      <c r="D111" s="119"/>
      <c r="E111" s="9" t="s">
        <v>26</v>
      </c>
      <c r="F111" s="8">
        <v>0</v>
      </c>
      <c r="G111" s="15">
        <v>0</v>
      </c>
      <c r="H111" s="15">
        <v>0</v>
      </c>
      <c r="I111" s="117" t="s">
        <v>88</v>
      </c>
      <c r="J111" s="117" t="s">
        <v>89</v>
      </c>
      <c r="K111" s="29"/>
      <c r="L111" s="6"/>
    </row>
    <row r="112" spans="2:12" ht="25.5" x14ac:dyDescent="0.25">
      <c r="B112" s="120"/>
      <c r="C112" s="99"/>
      <c r="D112" s="120"/>
      <c r="E112" s="9" t="s">
        <v>15</v>
      </c>
      <c r="F112" s="8">
        <v>0</v>
      </c>
      <c r="G112" s="15">
        <v>0</v>
      </c>
      <c r="H112" s="15">
        <v>0</v>
      </c>
      <c r="I112" s="128"/>
      <c r="J112" s="128"/>
      <c r="K112" s="29"/>
      <c r="L112" s="6"/>
    </row>
    <row r="113" spans="1:12" ht="25.5" x14ac:dyDescent="0.25">
      <c r="B113" s="120"/>
      <c r="C113" s="99"/>
      <c r="D113" s="120"/>
      <c r="E113" s="9" t="s">
        <v>16</v>
      </c>
      <c r="F113" s="8">
        <v>0</v>
      </c>
      <c r="G113" s="15">
        <v>0</v>
      </c>
      <c r="H113" s="15">
        <v>0</v>
      </c>
      <c r="I113" s="128"/>
      <c r="J113" s="128"/>
      <c r="K113" s="29"/>
      <c r="L113" s="6"/>
    </row>
    <row r="114" spans="1:12" ht="25.5" customHeight="1" x14ac:dyDescent="0.25">
      <c r="B114" s="120"/>
      <c r="C114" s="99"/>
      <c r="D114" s="120"/>
      <c r="E114" s="9" t="s">
        <v>17</v>
      </c>
      <c r="F114" s="8">
        <v>0</v>
      </c>
      <c r="G114" s="15">
        <v>0</v>
      </c>
      <c r="H114" s="15">
        <v>0</v>
      </c>
      <c r="I114" s="128"/>
      <c r="J114" s="128"/>
      <c r="K114" s="29"/>
      <c r="L114" s="6"/>
    </row>
    <row r="115" spans="1:12" ht="29.25" customHeight="1" x14ac:dyDescent="0.25">
      <c r="B115" s="121"/>
      <c r="C115" s="99"/>
      <c r="D115" s="121"/>
      <c r="E115" s="9" t="s">
        <v>18</v>
      </c>
      <c r="F115" s="8">
        <v>0</v>
      </c>
      <c r="G115" s="15">
        <v>0</v>
      </c>
      <c r="H115" s="15">
        <v>0</v>
      </c>
      <c r="I115" s="129"/>
      <c r="J115" s="129"/>
      <c r="K115" s="29"/>
      <c r="L115" s="6"/>
    </row>
    <row r="116" spans="1:12" ht="409.5" x14ac:dyDescent="0.25">
      <c r="B116" s="119" t="s">
        <v>58</v>
      </c>
      <c r="C116" s="99" t="s">
        <v>90</v>
      </c>
      <c r="D116" s="119"/>
      <c r="E116" s="9" t="s">
        <v>26</v>
      </c>
      <c r="F116" s="8">
        <v>2000</v>
      </c>
      <c r="G116" s="15">
        <v>2000</v>
      </c>
      <c r="H116" s="15">
        <v>2000</v>
      </c>
      <c r="I116" s="30" t="s">
        <v>91</v>
      </c>
      <c r="J116" s="21" t="s">
        <v>92</v>
      </c>
      <c r="K116" s="29"/>
      <c r="L116" s="6"/>
    </row>
    <row r="117" spans="1:12" ht="25.5" x14ac:dyDescent="0.25">
      <c r="B117" s="120"/>
      <c r="C117" s="99"/>
      <c r="D117" s="120"/>
      <c r="E117" s="9" t="s">
        <v>15</v>
      </c>
      <c r="F117" s="8">
        <v>0</v>
      </c>
      <c r="G117" s="15">
        <v>0</v>
      </c>
      <c r="H117" s="15">
        <v>0</v>
      </c>
      <c r="I117" s="16"/>
      <c r="J117" s="31"/>
      <c r="K117" s="29"/>
      <c r="L117" s="6"/>
    </row>
    <row r="118" spans="1:12" ht="25.5" x14ac:dyDescent="0.25">
      <c r="B118" s="120"/>
      <c r="C118" s="99"/>
      <c r="D118" s="120"/>
      <c r="E118" s="9" t="s">
        <v>16</v>
      </c>
      <c r="F118" s="8">
        <v>2000</v>
      </c>
      <c r="G118" s="15">
        <v>2000</v>
      </c>
      <c r="H118" s="15">
        <v>2000</v>
      </c>
      <c r="I118" s="16"/>
      <c r="J118" s="31"/>
      <c r="K118" s="29"/>
      <c r="L118" s="6"/>
    </row>
    <row r="119" spans="1:12" ht="25.5" x14ac:dyDescent="0.25">
      <c r="B119" s="120"/>
      <c r="C119" s="99"/>
      <c r="D119" s="120"/>
      <c r="E119" s="9" t="s">
        <v>17</v>
      </c>
      <c r="F119" s="8">
        <v>0</v>
      </c>
      <c r="G119" s="15">
        <v>0</v>
      </c>
      <c r="H119" s="15">
        <v>0</v>
      </c>
      <c r="I119" s="16"/>
      <c r="J119" s="31"/>
      <c r="K119" s="29"/>
      <c r="L119" s="6"/>
    </row>
    <row r="120" spans="1:12" ht="25.5" x14ac:dyDescent="0.25">
      <c r="B120" s="121"/>
      <c r="C120" s="99"/>
      <c r="D120" s="121"/>
      <c r="E120" s="9" t="s">
        <v>18</v>
      </c>
      <c r="F120" s="8">
        <v>0</v>
      </c>
      <c r="G120" s="15">
        <v>0</v>
      </c>
      <c r="H120" s="15">
        <v>0</v>
      </c>
      <c r="I120" s="16"/>
      <c r="J120" s="31"/>
      <c r="K120" s="29"/>
      <c r="L120" s="6"/>
    </row>
    <row r="121" spans="1:12" ht="39.75" customHeight="1" x14ac:dyDescent="0.25">
      <c r="B121" s="119" t="s">
        <v>93</v>
      </c>
      <c r="C121" s="99" t="s">
        <v>94</v>
      </c>
      <c r="D121" s="119"/>
      <c r="E121" s="9" t="s">
        <v>26</v>
      </c>
      <c r="F121" s="8">
        <v>0</v>
      </c>
      <c r="G121" s="15">
        <v>0</v>
      </c>
      <c r="H121" s="15">
        <v>0</v>
      </c>
      <c r="I121" s="133" t="s">
        <v>95</v>
      </c>
      <c r="J121" s="135" t="s">
        <v>96</v>
      </c>
      <c r="K121" s="17"/>
      <c r="L121" s="6"/>
    </row>
    <row r="122" spans="1:12" ht="25.5" x14ac:dyDescent="0.25">
      <c r="B122" s="126"/>
      <c r="C122" s="99"/>
      <c r="D122" s="120"/>
      <c r="E122" s="9" t="s">
        <v>15</v>
      </c>
      <c r="F122" s="8">
        <v>0</v>
      </c>
      <c r="G122" s="15">
        <v>0</v>
      </c>
      <c r="H122" s="15">
        <v>0</v>
      </c>
      <c r="I122" s="134"/>
      <c r="J122" s="136"/>
      <c r="K122" s="17"/>
      <c r="L122" s="6"/>
    </row>
    <row r="123" spans="1:12" ht="25.5" x14ac:dyDescent="0.25">
      <c r="B123" s="126"/>
      <c r="C123" s="99"/>
      <c r="D123" s="120"/>
      <c r="E123" s="9" t="s">
        <v>16</v>
      </c>
      <c r="F123" s="8">
        <v>0</v>
      </c>
      <c r="G123" s="15">
        <v>0</v>
      </c>
      <c r="H123" s="15">
        <v>0</v>
      </c>
      <c r="I123" s="134"/>
      <c r="J123" s="136"/>
      <c r="K123" s="17"/>
      <c r="L123" s="6"/>
    </row>
    <row r="124" spans="1:12" ht="25.5" x14ac:dyDescent="0.25">
      <c r="B124" s="126"/>
      <c r="C124" s="99"/>
      <c r="D124" s="120"/>
      <c r="E124" s="9" t="s">
        <v>17</v>
      </c>
      <c r="F124" s="8">
        <v>0</v>
      </c>
      <c r="G124" s="15">
        <v>0</v>
      </c>
      <c r="H124" s="15">
        <v>0</v>
      </c>
      <c r="I124" s="134"/>
      <c r="J124" s="136"/>
      <c r="K124" s="17"/>
      <c r="L124" s="6"/>
    </row>
    <row r="125" spans="1:12" ht="25.5" x14ac:dyDescent="0.25">
      <c r="B125" s="127"/>
      <c r="C125" s="99"/>
      <c r="D125" s="121"/>
      <c r="E125" s="9" t="s">
        <v>18</v>
      </c>
      <c r="F125" s="8">
        <v>0</v>
      </c>
      <c r="G125" s="15">
        <v>0</v>
      </c>
      <c r="H125" s="15">
        <v>0</v>
      </c>
      <c r="I125" s="134"/>
      <c r="J125" s="137"/>
      <c r="K125" s="17"/>
      <c r="L125" s="6"/>
    </row>
    <row r="126" spans="1:12" ht="67.5" customHeight="1" x14ac:dyDescent="0.25">
      <c r="A126" s="32"/>
      <c r="B126" s="119" t="s">
        <v>97</v>
      </c>
      <c r="C126" s="99" t="s">
        <v>98</v>
      </c>
      <c r="D126" s="119"/>
      <c r="E126" s="9" t="s">
        <v>26</v>
      </c>
      <c r="F126" s="8">
        <v>0</v>
      </c>
      <c r="G126" s="15">
        <v>0</v>
      </c>
      <c r="H126" s="15">
        <v>0</v>
      </c>
      <c r="I126" s="118" t="s">
        <v>99</v>
      </c>
      <c r="J126" s="138" t="s">
        <v>96</v>
      </c>
      <c r="K126" s="29"/>
      <c r="L126" s="6"/>
    </row>
    <row r="127" spans="1:12" ht="25.5" x14ac:dyDescent="0.25">
      <c r="A127" s="32"/>
      <c r="B127" s="120"/>
      <c r="C127" s="99"/>
      <c r="D127" s="120"/>
      <c r="E127" s="9" t="s">
        <v>15</v>
      </c>
      <c r="F127" s="8">
        <v>0</v>
      </c>
      <c r="G127" s="15">
        <v>0</v>
      </c>
      <c r="H127" s="15">
        <v>0</v>
      </c>
      <c r="I127" s="118"/>
      <c r="J127" s="139"/>
      <c r="K127" s="17"/>
      <c r="L127" s="6"/>
    </row>
    <row r="128" spans="1:12" ht="25.5" x14ac:dyDescent="0.25">
      <c r="A128" s="32"/>
      <c r="B128" s="120"/>
      <c r="C128" s="99"/>
      <c r="D128" s="120"/>
      <c r="E128" s="9" t="s">
        <v>16</v>
      </c>
      <c r="F128" s="8">
        <v>0</v>
      </c>
      <c r="G128" s="15">
        <v>0</v>
      </c>
      <c r="H128" s="15">
        <v>0</v>
      </c>
      <c r="I128" s="118"/>
      <c r="J128" s="139"/>
      <c r="K128" s="17"/>
      <c r="L128" s="6"/>
    </row>
    <row r="129" spans="1:12" ht="25.5" x14ac:dyDescent="0.25">
      <c r="A129" s="32"/>
      <c r="B129" s="120"/>
      <c r="C129" s="99"/>
      <c r="D129" s="120"/>
      <c r="E129" s="9" t="s">
        <v>17</v>
      </c>
      <c r="F129" s="8">
        <v>0</v>
      </c>
      <c r="G129" s="15">
        <v>0</v>
      </c>
      <c r="H129" s="15">
        <v>0</v>
      </c>
      <c r="I129" s="118"/>
      <c r="J129" s="139"/>
      <c r="K129" s="17"/>
      <c r="L129" s="6"/>
    </row>
    <row r="130" spans="1:12" ht="25.5" x14ac:dyDescent="0.25">
      <c r="A130" s="32"/>
      <c r="B130" s="121"/>
      <c r="C130" s="99"/>
      <c r="D130" s="121"/>
      <c r="E130" s="9" t="s">
        <v>18</v>
      </c>
      <c r="F130" s="8">
        <v>0</v>
      </c>
      <c r="G130" s="15">
        <v>0</v>
      </c>
      <c r="H130" s="15">
        <v>0</v>
      </c>
      <c r="I130" s="118"/>
      <c r="J130" s="140"/>
      <c r="K130" s="17"/>
      <c r="L130" s="6"/>
    </row>
    <row r="131" spans="1:12" ht="15" customHeight="1" x14ac:dyDescent="0.25">
      <c r="B131" s="119" t="s">
        <v>100</v>
      </c>
      <c r="C131" s="99" t="s">
        <v>101</v>
      </c>
      <c r="D131" s="119"/>
      <c r="E131" s="9" t="s">
        <v>26</v>
      </c>
      <c r="F131" s="8">
        <v>135</v>
      </c>
      <c r="G131" s="15">
        <v>135</v>
      </c>
      <c r="H131" s="15">
        <v>135</v>
      </c>
      <c r="I131" s="117" t="s">
        <v>102</v>
      </c>
      <c r="J131" s="130" t="s">
        <v>103</v>
      </c>
      <c r="K131" s="29"/>
      <c r="L131" s="6"/>
    </row>
    <row r="132" spans="1:12" ht="25.5" x14ac:dyDescent="0.25">
      <c r="B132" s="120"/>
      <c r="C132" s="99"/>
      <c r="D132" s="120"/>
      <c r="E132" s="9" t="s">
        <v>15</v>
      </c>
      <c r="F132" s="8">
        <v>0</v>
      </c>
      <c r="G132" s="15">
        <v>0</v>
      </c>
      <c r="H132" s="15">
        <v>0</v>
      </c>
      <c r="I132" s="128"/>
      <c r="J132" s="131"/>
      <c r="K132" s="29"/>
      <c r="L132" s="6"/>
    </row>
    <row r="133" spans="1:12" ht="25.5" x14ac:dyDescent="0.25">
      <c r="B133" s="120"/>
      <c r="C133" s="99"/>
      <c r="D133" s="120"/>
      <c r="E133" s="9" t="s">
        <v>16</v>
      </c>
      <c r="F133" s="27">
        <v>135</v>
      </c>
      <c r="G133" s="33">
        <v>135</v>
      </c>
      <c r="H133" s="15">
        <v>135</v>
      </c>
      <c r="I133" s="128"/>
      <c r="J133" s="131"/>
      <c r="K133" s="29"/>
      <c r="L133" s="6"/>
    </row>
    <row r="134" spans="1:12" ht="25.5" x14ac:dyDescent="0.25">
      <c r="B134" s="120"/>
      <c r="C134" s="99"/>
      <c r="D134" s="120"/>
      <c r="E134" s="9" t="s">
        <v>17</v>
      </c>
      <c r="F134" s="8">
        <v>0</v>
      </c>
      <c r="G134" s="15">
        <v>0</v>
      </c>
      <c r="H134" s="15">
        <v>0</v>
      </c>
      <c r="I134" s="128"/>
      <c r="J134" s="131"/>
      <c r="K134" s="29"/>
      <c r="L134" s="6"/>
    </row>
    <row r="135" spans="1:12" ht="25.5" x14ac:dyDescent="0.25">
      <c r="B135" s="121"/>
      <c r="C135" s="99"/>
      <c r="D135" s="121"/>
      <c r="E135" s="9" t="s">
        <v>18</v>
      </c>
      <c r="F135" s="8">
        <v>0</v>
      </c>
      <c r="G135" s="15">
        <v>0</v>
      </c>
      <c r="H135" s="15">
        <v>0</v>
      </c>
      <c r="I135" s="129"/>
      <c r="J135" s="132"/>
      <c r="K135" s="29"/>
      <c r="L135" s="6"/>
    </row>
    <row r="136" spans="1:12" ht="15" customHeight="1" x14ac:dyDescent="0.25">
      <c r="B136" s="119" t="s">
        <v>104</v>
      </c>
      <c r="C136" s="104" t="s">
        <v>105</v>
      </c>
      <c r="D136" s="125"/>
      <c r="E136" s="16" t="s">
        <v>26</v>
      </c>
      <c r="F136" s="15">
        <v>100</v>
      </c>
      <c r="G136" s="34">
        <v>130</v>
      </c>
      <c r="H136" s="91">
        <v>163</v>
      </c>
      <c r="I136" s="122" t="s">
        <v>106</v>
      </c>
      <c r="J136" s="122" t="s">
        <v>107</v>
      </c>
      <c r="K136" s="29"/>
      <c r="L136" s="6"/>
    </row>
    <row r="137" spans="1:12" ht="25.5" x14ac:dyDescent="0.25">
      <c r="B137" s="120"/>
      <c r="C137" s="105"/>
      <c r="D137" s="126"/>
      <c r="E137" s="16" t="s">
        <v>15</v>
      </c>
      <c r="F137" s="15">
        <v>0</v>
      </c>
      <c r="G137" s="15">
        <v>0</v>
      </c>
      <c r="H137" s="15">
        <v>0</v>
      </c>
      <c r="I137" s="123"/>
      <c r="J137" s="148"/>
      <c r="K137" s="29"/>
      <c r="L137" s="6"/>
    </row>
    <row r="138" spans="1:12" ht="25.5" x14ac:dyDescent="0.25">
      <c r="B138" s="120"/>
      <c r="C138" s="105"/>
      <c r="D138" s="126"/>
      <c r="E138" s="16" t="s">
        <v>16</v>
      </c>
      <c r="F138" s="15">
        <v>100</v>
      </c>
      <c r="G138" s="15">
        <v>100</v>
      </c>
      <c r="H138" s="15">
        <v>100</v>
      </c>
      <c r="I138" s="123"/>
      <c r="J138" s="148"/>
      <c r="K138" s="29"/>
      <c r="L138" s="6"/>
    </row>
    <row r="139" spans="1:12" ht="25.5" x14ac:dyDescent="0.25">
      <c r="B139" s="120"/>
      <c r="C139" s="105"/>
      <c r="D139" s="126"/>
      <c r="E139" s="16" t="s">
        <v>17</v>
      </c>
      <c r="F139" s="15">
        <v>0</v>
      </c>
      <c r="G139" s="15">
        <v>0</v>
      </c>
      <c r="H139" s="15">
        <v>0</v>
      </c>
      <c r="I139" s="123"/>
      <c r="J139" s="148"/>
      <c r="K139" s="29"/>
      <c r="L139" s="6"/>
    </row>
    <row r="140" spans="1:12" ht="25.5" x14ac:dyDescent="0.25">
      <c r="B140" s="121"/>
      <c r="C140" s="106"/>
      <c r="D140" s="127"/>
      <c r="E140" s="16" t="s">
        <v>18</v>
      </c>
      <c r="F140" s="91">
        <v>0</v>
      </c>
      <c r="G140" s="15">
        <v>30</v>
      </c>
      <c r="H140" s="15">
        <v>63</v>
      </c>
      <c r="I140" s="124"/>
      <c r="J140" s="149"/>
      <c r="K140" s="29"/>
      <c r="L140" s="6"/>
    </row>
    <row r="141" spans="1:12" ht="69" customHeight="1" x14ac:dyDescent="0.25">
      <c r="B141" s="141" t="s">
        <v>108</v>
      </c>
      <c r="C141" s="122" t="s">
        <v>109</v>
      </c>
      <c r="D141" s="125"/>
      <c r="E141" s="16" t="s">
        <v>26</v>
      </c>
      <c r="F141" s="15">
        <v>80000</v>
      </c>
      <c r="G141" s="15">
        <v>80000</v>
      </c>
      <c r="H141" s="15">
        <v>77998.89</v>
      </c>
      <c r="I141" s="117" t="s">
        <v>110</v>
      </c>
      <c r="J141" s="117" t="s">
        <v>111</v>
      </c>
      <c r="K141" s="144"/>
      <c r="L141" s="6"/>
    </row>
    <row r="142" spans="1:12" ht="25.5" x14ac:dyDescent="0.25">
      <c r="B142" s="142"/>
      <c r="C142" s="123"/>
      <c r="D142" s="126"/>
      <c r="E142" s="16" t="s">
        <v>15</v>
      </c>
      <c r="F142" s="15">
        <v>0</v>
      </c>
      <c r="G142" s="15">
        <v>0</v>
      </c>
      <c r="H142" s="15">
        <v>0</v>
      </c>
      <c r="I142" s="128"/>
      <c r="J142" s="128"/>
      <c r="K142" s="145"/>
      <c r="L142" s="6"/>
    </row>
    <row r="143" spans="1:12" ht="25.5" x14ac:dyDescent="0.25">
      <c r="B143" s="142"/>
      <c r="C143" s="123"/>
      <c r="D143" s="126"/>
      <c r="E143" s="16" t="s">
        <v>16</v>
      </c>
      <c r="F143" s="15">
        <v>80000</v>
      </c>
      <c r="G143" s="15">
        <v>80000</v>
      </c>
      <c r="H143" s="15">
        <v>77998.89</v>
      </c>
      <c r="I143" s="128"/>
      <c r="J143" s="128"/>
      <c r="K143" s="145"/>
      <c r="L143" s="6"/>
    </row>
    <row r="144" spans="1:12" ht="25.5" x14ac:dyDescent="0.25">
      <c r="B144" s="142"/>
      <c r="C144" s="123"/>
      <c r="D144" s="126"/>
      <c r="E144" s="16" t="s">
        <v>17</v>
      </c>
      <c r="F144" s="15">
        <v>0</v>
      </c>
      <c r="G144" s="15">
        <v>0</v>
      </c>
      <c r="H144" s="15">
        <v>0</v>
      </c>
      <c r="I144" s="128"/>
      <c r="J144" s="128"/>
      <c r="K144" s="145"/>
      <c r="L144" s="6"/>
    </row>
    <row r="145" spans="2:12" ht="25.5" hidden="1" customHeight="1" x14ac:dyDescent="0.25">
      <c r="B145" s="142"/>
      <c r="C145" s="123"/>
      <c r="D145" s="126"/>
      <c r="E145" s="16" t="s">
        <v>18</v>
      </c>
      <c r="F145" s="15"/>
      <c r="G145" s="20">
        <v>0</v>
      </c>
      <c r="H145" s="20">
        <v>0</v>
      </c>
      <c r="I145" s="128"/>
      <c r="J145" s="128"/>
      <c r="K145" s="145"/>
    </row>
    <row r="146" spans="2:12" ht="25.5" x14ac:dyDescent="0.25">
      <c r="B146" s="143"/>
      <c r="C146" s="124"/>
      <c r="D146" s="127"/>
      <c r="E146" s="16" t="s">
        <v>18</v>
      </c>
      <c r="F146" s="8">
        <v>0</v>
      </c>
      <c r="G146" s="8">
        <v>0</v>
      </c>
      <c r="H146" s="8">
        <v>0</v>
      </c>
      <c r="I146" s="129"/>
      <c r="J146" s="129"/>
      <c r="K146" s="146"/>
      <c r="L146" s="6"/>
    </row>
    <row r="147" spans="2:12" x14ac:dyDescent="0.25">
      <c r="B147" s="11" t="s">
        <v>112</v>
      </c>
      <c r="C147" s="11" t="s">
        <v>112</v>
      </c>
      <c r="D147" s="11"/>
      <c r="E147" s="11"/>
      <c r="F147" s="11"/>
      <c r="G147" s="8"/>
      <c r="H147" s="8"/>
      <c r="I147" s="11"/>
      <c r="J147" s="11"/>
      <c r="K147" s="11"/>
      <c r="L147" s="6"/>
    </row>
    <row r="149" spans="2:12" x14ac:dyDescent="0.25">
      <c r="B149" s="2"/>
      <c r="F149">
        <f>SUM(F143+F138+F133+F128+F123+F128+F123+F118+F113+F108+F103+F98+F91+F86+F81+F76)</f>
        <v>86945</v>
      </c>
    </row>
    <row r="150" spans="2:12" x14ac:dyDescent="0.25">
      <c r="B150" s="147" t="s">
        <v>113</v>
      </c>
      <c r="C150" s="147"/>
      <c r="E150" s="150" t="s">
        <v>114</v>
      </c>
      <c r="F150" s="150"/>
    </row>
    <row r="151" spans="2:12" x14ac:dyDescent="0.25">
      <c r="B151" s="147"/>
      <c r="C151" s="147"/>
      <c r="E151" s="150"/>
      <c r="F151" s="150"/>
    </row>
  </sheetData>
  <mergeCells count="138">
    <mergeCell ref="B141:B146"/>
    <mergeCell ref="C141:C146"/>
    <mergeCell ref="D141:D146"/>
    <mergeCell ref="I141:I146"/>
    <mergeCell ref="J141:J146"/>
    <mergeCell ref="K141:K146"/>
    <mergeCell ref="B150:C151"/>
    <mergeCell ref="B131:B135"/>
    <mergeCell ref="C131:C135"/>
    <mergeCell ref="D131:D135"/>
    <mergeCell ref="I131:I135"/>
    <mergeCell ref="J131:J135"/>
    <mergeCell ref="B136:B140"/>
    <mergeCell ref="C136:C140"/>
    <mergeCell ref="D136:D140"/>
    <mergeCell ref="I136:I140"/>
    <mergeCell ref="J136:J140"/>
    <mergeCell ref="E150:F151"/>
    <mergeCell ref="B116:B120"/>
    <mergeCell ref="C116:C120"/>
    <mergeCell ref="D116:D120"/>
    <mergeCell ref="B121:B125"/>
    <mergeCell ref="C121:C125"/>
    <mergeCell ref="D121:D125"/>
    <mergeCell ref="I121:I125"/>
    <mergeCell ref="J121:J125"/>
    <mergeCell ref="B126:B130"/>
    <mergeCell ref="C126:C130"/>
    <mergeCell ref="D126:D130"/>
    <mergeCell ref="I126:I130"/>
    <mergeCell ref="J126:J130"/>
    <mergeCell ref="B106:B110"/>
    <mergeCell ref="C106:C110"/>
    <mergeCell ref="D106:D110"/>
    <mergeCell ref="I106:I110"/>
    <mergeCell ref="J106:J110"/>
    <mergeCell ref="B111:B115"/>
    <mergeCell ref="C111:C115"/>
    <mergeCell ref="D111:D115"/>
    <mergeCell ref="I111:I115"/>
    <mergeCell ref="J111:J115"/>
    <mergeCell ref="B96:B100"/>
    <mergeCell ref="C96:C100"/>
    <mergeCell ref="D96:D100"/>
    <mergeCell ref="I96:I100"/>
    <mergeCell ref="J96:J100"/>
    <mergeCell ref="B101:B105"/>
    <mergeCell ref="C101:C105"/>
    <mergeCell ref="D101:D105"/>
    <mergeCell ref="I101:I105"/>
    <mergeCell ref="J101:J105"/>
    <mergeCell ref="B79:B83"/>
    <mergeCell ref="C79:C83"/>
    <mergeCell ref="D79:D83"/>
    <mergeCell ref="B84:B88"/>
    <mergeCell ref="C84:C88"/>
    <mergeCell ref="D84:D88"/>
    <mergeCell ref="I84:I88"/>
    <mergeCell ref="J84:J88"/>
    <mergeCell ref="B89:B95"/>
    <mergeCell ref="C89:C95"/>
    <mergeCell ref="D89:D95"/>
    <mergeCell ref="I89:I95"/>
    <mergeCell ref="J89:J95"/>
    <mergeCell ref="B63:B67"/>
    <mergeCell ref="C63:C67"/>
    <mergeCell ref="D63:D67"/>
    <mergeCell ref="I63:I67"/>
    <mergeCell ref="J63:J67"/>
    <mergeCell ref="B68:B72"/>
    <mergeCell ref="C68:C72"/>
    <mergeCell ref="D68:D72"/>
    <mergeCell ref="B74:B78"/>
    <mergeCell ref="C74:C78"/>
    <mergeCell ref="D74:D78"/>
    <mergeCell ref="I74:I78"/>
    <mergeCell ref="J74:J78"/>
    <mergeCell ref="B53:B57"/>
    <mergeCell ref="C53:C57"/>
    <mergeCell ref="D53:D57"/>
    <mergeCell ref="I53:I57"/>
    <mergeCell ref="J53:J57"/>
    <mergeCell ref="B58:B62"/>
    <mergeCell ref="C58:C62"/>
    <mergeCell ref="D58:D62"/>
    <mergeCell ref="I58:I62"/>
    <mergeCell ref="J58:J62"/>
    <mergeCell ref="B38:B42"/>
    <mergeCell ref="C38:C42"/>
    <mergeCell ref="D38:D42"/>
    <mergeCell ref="I38:I42"/>
    <mergeCell ref="J38:J42"/>
    <mergeCell ref="B43:B47"/>
    <mergeCell ref="C43:C47"/>
    <mergeCell ref="D43:D47"/>
    <mergeCell ref="I43:I52"/>
    <mergeCell ref="J43:J52"/>
    <mergeCell ref="B48:B52"/>
    <mergeCell ref="C48:C52"/>
    <mergeCell ref="D48:D52"/>
    <mergeCell ref="B28:B32"/>
    <mergeCell ref="C28:C32"/>
    <mergeCell ref="D28:D32"/>
    <mergeCell ref="I28:I32"/>
    <mergeCell ref="J28:J32"/>
    <mergeCell ref="B33:B37"/>
    <mergeCell ref="C33:C37"/>
    <mergeCell ref="D33:D37"/>
    <mergeCell ref="I33:I37"/>
    <mergeCell ref="J33:J37"/>
    <mergeCell ref="B18:B22"/>
    <mergeCell ref="C18:C22"/>
    <mergeCell ref="D18:D22"/>
    <mergeCell ref="I18:I22"/>
    <mergeCell ref="J18:J22"/>
    <mergeCell ref="B23:B27"/>
    <mergeCell ref="C23:C27"/>
    <mergeCell ref="D23:D27"/>
    <mergeCell ref="I23:I27"/>
    <mergeCell ref="J23:J27"/>
    <mergeCell ref="K4:K5"/>
    <mergeCell ref="B7:B11"/>
    <mergeCell ref="C7:C11"/>
    <mergeCell ref="D7:D11"/>
    <mergeCell ref="B12:B16"/>
    <mergeCell ref="C12:C16"/>
    <mergeCell ref="D12:D16"/>
    <mergeCell ref="I12:I16"/>
    <mergeCell ref="J12:J16"/>
    <mergeCell ref="C2:I2"/>
    <mergeCell ref="B4:B5"/>
    <mergeCell ref="C4:C5"/>
    <mergeCell ref="D4:D5"/>
    <mergeCell ref="E4:E5"/>
    <mergeCell ref="F4:F5"/>
    <mergeCell ref="G4:G5"/>
    <mergeCell ref="H4:H5"/>
    <mergeCell ref="I4:J4"/>
  </mergeCells>
  <hyperlinks>
    <hyperlink ref="F4:F5" location="P1888" display="Предусмотрено бюджетной росписью на год, тыс. руб.&lt;*&gt;"/>
  </hyperlinks>
  <pageMargins left="0.7" right="0.7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J90"/>
  <sheetViews>
    <sheetView workbookViewId="0">
      <selection activeCell="M18" sqref="M18"/>
    </sheetView>
  </sheetViews>
  <sheetFormatPr defaultRowHeight="15" x14ac:dyDescent="0.25"/>
  <cols>
    <col min="3" max="3" width="14.140625" customWidth="1"/>
    <col min="6" max="6" width="11" customWidth="1"/>
    <col min="7" max="7" width="16.28515625" customWidth="1"/>
    <col min="9" max="9" width="17.85546875" customWidth="1"/>
    <col min="10" max="10" width="19.85546875" customWidth="1"/>
  </cols>
  <sheetData>
    <row r="2" spans="1:10" ht="23.45" customHeight="1" x14ac:dyDescent="0.25">
      <c r="B2" s="163" t="s">
        <v>115</v>
      </c>
      <c r="C2" s="163"/>
      <c r="D2" s="163"/>
      <c r="E2" s="163"/>
      <c r="F2" s="163"/>
      <c r="G2" s="163"/>
      <c r="H2" s="163"/>
      <c r="I2" s="163"/>
      <c r="J2" s="35" t="s">
        <v>116</v>
      </c>
    </row>
    <row r="3" spans="1:10" ht="40.15" customHeight="1" x14ac:dyDescent="0.25">
      <c r="B3" s="161" t="s">
        <v>2</v>
      </c>
      <c r="C3" s="161" t="s">
        <v>117</v>
      </c>
      <c r="D3" s="161" t="s">
        <v>118</v>
      </c>
      <c r="E3" s="161" t="s">
        <v>119</v>
      </c>
      <c r="F3" s="161" t="s">
        <v>120</v>
      </c>
      <c r="G3" s="161" t="s">
        <v>121</v>
      </c>
      <c r="H3" s="161"/>
      <c r="I3" s="161"/>
      <c r="J3" s="161" t="s">
        <v>122</v>
      </c>
    </row>
    <row r="4" spans="1:10" ht="29.45" customHeight="1" x14ac:dyDescent="0.25">
      <c r="B4" s="161"/>
      <c r="C4" s="161"/>
      <c r="D4" s="161"/>
      <c r="E4" s="161"/>
      <c r="F4" s="161"/>
      <c r="G4" s="162" t="s">
        <v>123</v>
      </c>
      <c r="H4" s="161" t="s">
        <v>124</v>
      </c>
      <c r="I4" s="161"/>
      <c r="J4" s="161"/>
    </row>
    <row r="5" spans="1:10" x14ac:dyDescent="0.25">
      <c r="B5" s="161"/>
      <c r="C5" s="161"/>
      <c r="D5" s="161"/>
      <c r="E5" s="161"/>
      <c r="F5" s="161"/>
      <c r="G5" s="162"/>
      <c r="H5" s="36" t="s">
        <v>125</v>
      </c>
      <c r="I5" s="36" t="s">
        <v>126</v>
      </c>
      <c r="J5" s="161"/>
    </row>
    <row r="6" spans="1:10" x14ac:dyDescent="0.25">
      <c r="B6" s="37">
        <v>1</v>
      </c>
      <c r="C6" s="37">
        <v>2</v>
      </c>
      <c r="D6" s="37">
        <v>3</v>
      </c>
      <c r="E6" s="37">
        <v>4</v>
      </c>
      <c r="F6" s="37">
        <v>5</v>
      </c>
      <c r="G6" s="37">
        <v>6</v>
      </c>
      <c r="H6" s="37">
        <v>7</v>
      </c>
      <c r="I6" s="37">
        <v>8</v>
      </c>
      <c r="J6" s="37">
        <v>9</v>
      </c>
    </row>
    <row r="7" spans="1:10" ht="14.45" customHeight="1" x14ac:dyDescent="0.25">
      <c r="B7" s="155" t="s">
        <v>127</v>
      </c>
      <c r="C7" s="155"/>
      <c r="D7" s="155"/>
      <c r="E7" s="155"/>
      <c r="F7" s="155"/>
      <c r="G7" s="155"/>
      <c r="H7" s="155"/>
      <c r="I7" s="155"/>
      <c r="J7" s="155"/>
    </row>
    <row r="8" spans="1:10" ht="14.45" customHeight="1" x14ac:dyDescent="0.25">
      <c r="B8" s="155" t="s">
        <v>128</v>
      </c>
      <c r="C8" s="155"/>
      <c r="D8" s="155"/>
      <c r="E8" s="155"/>
      <c r="F8" s="155"/>
      <c r="G8" s="155"/>
      <c r="H8" s="155"/>
      <c r="I8" s="155"/>
      <c r="J8" s="155"/>
    </row>
    <row r="9" spans="1:10" x14ac:dyDescent="0.25">
      <c r="B9" s="155" t="s">
        <v>129</v>
      </c>
      <c r="C9" s="155"/>
      <c r="D9" s="155"/>
      <c r="E9" s="155"/>
      <c r="F9" s="155"/>
      <c r="G9" s="155"/>
      <c r="H9" s="155"/>
      <c r="I9" s="155"/>
      <c r="J9" s="155"/>
    </row>
    <row r="10" spans="1:10" ht="117" customHeight="1" x14ac:dyDescent="0.25">
      <c r="B10" s="37" t="s">
        <v>19</v>
      </c>
      <c r="C10" s="38" t="s">
        <v>130</v>
      </c>
      <c r="D10" s="39" t="s">
        <v>131</v>
      </c>
      <c r="E10" s="40" t="s">
        <v>132</v>
      </c>
      <c r="F10" s="41" t="s">
        <v>133</v>
      </c>
      <c r="G10" s="42">
        <v>21.1</v>
      </c>
      <c r="H10" s="37">
        <v>10.4</v>
      </c>
      <c r="I10" s="37">
        <v>30.7</v>
      </c>
      <c r="J10" s="38" t="s">
        <v>134</v>
      </c>
    </row>
    <row r="11" spans="1:10" ht="111" customHeight="1" x14ac:dyDescent="0.25">
      <c r="A11" s="43"/>
      <c r="B11" s="37" t="s">
        <v>62</v>
      </c>
      <c r="C11" s="38" t="s">
        <v>135</v>
      </c>
      <c r="D11" s="40" t="s">
        <v>131</v>
      </c>
      <c r="E11" s="40" t="s">
        <v>136</v>
      </c>
      <c r="F11" s="22" t="s">
        <v>133</v>
      </c>
      <c r="G11" s="44">
        <v>51.3</v>
      </c>
      <c r="H11" s="7">
        <v>51</v>
      </c>
      <c r="I11" s="45"/>
      <c r="J11" s="46" t="s">
        <v>137</v>
      </c>
    </row>
    <row r="12" spans="1:10" ht="14.45" customHeight="1" x14ac:dyDescent="0.25">
      <c r="B12" s="155" t="s">
        <v>138</v>
      </c>
      <c r="C12" s="155"/>
      <c r="D12" s="155"/>
      <c r="E12" s="155"/>
      <c r="F12" s="155"/>
      <c r="G12" s="155"/>
      <c r="H12" s="155"/>
      <c r="I12" s="155"/>
      <c r="J12" s="155"/>
    </row>
    <row r="13" spans="1:10" ht="14.45" customHeight="1" x14ac:dyDescent="0.25">
      <c r="B13" s="155" t="s">
        <v>139</v>
      </c>
      <c r="C13" s="155"/>
      <c r="D13" s="155"/>
      <c r="E13" s="155"/>
      <c r="F13" s="155"/>
      <c r="G13" s="155"/>
      <c r="H13" s="155"/>
      <c r="I13" s="155"/>
      <c r="J13" s="155"/>
    </row>
    <row r="14" spans="1:10" x14ac:dyDescent="0.25">
      <c r="B14" s="155" t="s">
        <v>129</v>
      </c>
      <c r="C14" s="155"/>
      <c r="D14" s="155"/>
      <c r="E14" s="155"/>
      <c r="F14" s="155"/>
      <c r="G14" s="155"/>
      <c r="H14" s="155"/>
      <c r="I14" s="155"/>
      <c r="J14" s="155"/>
    </row>
    <row r="15" spans="1:10" ht="202.5" x14ac:dyDescent="0.25">
      <c r="B15" s="47">
        <v>1</v>
      </c>
      <c r="C15" s="38" t="s">
        <v>140</v>
      </c>
      <c r="D15" s="156" t="s">
        <v>132</v>
      </c>
      <c r="E15" s="40" t="s">
        <v>141</v>
      </c>
      <c r="F15" s="41" t="s">
        <v>142</v>
      </c>
      <c r="G15" s="48">
        <v>40</v>
      </c>
      <c r="H15" s="37">
        <v>40</v>
      </c>
      <c r="I15" s="47">
        <v>33</v>
      </c>
      <c r="J15" s="47"/>
    </row>
    <row r="16" spans="1:10" ht="127.5" x14ac:dyDescent="0.25">
      <c r="B16" s="47">
        <v>2</v>
      </c>
      <c r="C16" s="38" t="s">
        <v>143</v>
      </c>
      <c r="D16" s="157"/>
      <c r="E16" s="159" t="s">
        <v>144</v>
      </c>
      <c r="F16" s="41" t="s">
        <v>142</v>
      </c>
      <c r="G16" s="48">
        <v>31</v>
      </c>
      <c r="H16" s="37">
        <v>32</v>
      </c>
      <c r="I16" s="47">
        <v>64</v>
      </c>
      <c r="J16" s="47"/>
    </row>
    <row r="17" spans="2:10" ht="140.25" x14ac:dyDescent="0.25">
      <c r="B17" s="47">
        <v>3</v>
      </c>
      <c r="C17" s="38" t="s">
        <v>145</v>
      </c>
      <c r="D17" s="157"/>
      <c r="E17" s="160"/>
      <c r="F17" s="41" t="s">
        <v>142</v>
      </c>
      <c r="G17" s="48">
        <v>185</v>
      </c>
      <c r="H17" s="37">
        <v>190</v>
      </c>
      <c r="I17" s="47">
        <v>500</v>
      </c>
      <c r="J17" s="47"/>
    </row>
    <row r="18" spans="2:10" ht="191.25" x14ac:dyDescent="0.25">
      <c r="B18" s="47">
        <v>4</v>
      </c>
      <c r="C18" s="38" t="s">
        <v>146</v>
      </c>
      <c r="D18" s="157"/>
      <c r="E18" s="159" t="s">
        <v>147</v>
      </c>
      <c r="F18" s="41" t="s">
        <v>142</v>
      </c>
      <c r="G18" s="48">
        <v>29</v>
      </c>
      <c r="H18" s="37">
        <v>29</v>
      </c>
      <c r="I18" s="47">
        <v>29</v>
      </c>
      <c r="J18" s="47"/>
    </row>
    <row r="19" spans="2:10" ht="229.5" x14ac:dyDescent="0.25">
      <c r="B19" s="47">
        <v>5</v>
      </c>
      <c r="C19" s="49" t="s">
        <v>148</v>
      </c>
      <c r="D19" s="157"/>
      <c r="E19" s="160"/>
      <c r="F19" s="50" t="s">
        <v>149</v>
      </c>
      <c r="G19" s="48">
        <v>14050</v>
      </c>
      <c r="H19" s="37">
        <v>14100</v>
      </c>
      <c r="I19" s="47">
        <v>14100</v>
      </c>
      <c r="J19" s="49"/>
    </row>
    <row r="20" spans="2:10" ht="204" x14ac:dyDescent="0.25">
      <c r="B20" s="47">
        <v>6</v>
      </c>
      <c r="C20" s="51" t="s">
        <v>150</v>
      </c>
      <c r="D20" s="157"/>
      <c r="E20" s="52"/>
      <c r="F20" s="53" t="s">
        <v>149</v>
      </c>
      <c r="G20" s="48">
        <v>17</v>
      </c>
      <c r="H20" s="37">
        <v>18</v>
      </c>
      <c r="I20" s="54">
        <v>32</v>
      </c>
      <c r="J20" s="47"/>
    </row>
    <row r="21" spans="2:10" ht="127.5" x14ac:dyDescent="0.25">
      <c r="B21" s="47">
        <v>7</v>
      </c>
      <c r="C21" s="38" t="s">
        <v>151</v>
      </c>
      <c r="D21" s="157"/>
      <c r="E21" s="55"/>
      <c r="F21" s="41" t="s">
        <v>142</v>
      </c>
      <c r="G21" s="48">
        <v>320</v>
      </c>
      <c r="H21" s="37">
        <v>340</v>
      </c>
      <c r="I21" s="54">
        <v>734</v>
      </c>
      <c r="J21" s="47"/>
    </row>
    <row r="22" spans="2:10" ht="127.5" x14ac:dyDescent="0.25">
      <c r="B22" s="47">
        <v>8</v>
      </c>
      <c r="C22" s="38" t="s">
        <v>152</v>
      </c>
      <c r="D22" s="157"/>
      <c r="E22" s="55"/>
      <c r="F22" s="41" t="s">
        <v>153</v>
      </c>
      <c r="G22" s="48">
        <v>1</v>
      </c>
      <c r="H22" s="56">
        <v>1</v>
      </c>
      <c r="I22" s="57">
        <v>1</v>
      </c>
      <c r="J22" s="47"/>
    </row>
    <row r="23" spans="2:10" ht="167.25" customHeight="1" x14ac:dyDescent="0.25">
      <c r="B23" s="47">
        <v>9</v>
      </c>
      <c r="C23" s="38" t="s">
        <v>154</v>
      </c>
      <c r="D23" s="158"/>
      <c r="E23" s="58"/>
      <c r="F23" s="41" t="s">
        <v>142</v>
      </c>
      <c r="G23" s="48">
        <v>155</v>
      </c>
      <c r="H23" s="37">
        <v>160</v>
      </c>
      <c r="I23" s="47">
        <v>500</v>
      </c>
      <c r="J23" s="47"/>
    </row>
    <row r="24" spans="2:10" ht="14.45" customHeight="1" x14ac:dyDescent="0.25">
      <c r="B24" s="151" t="s">
        <v>155</v>
      </c>
      <c r="C24" s="152"/>
      <c r="D24" s="152"/>
      <c r="E24" s="152"/>
      <c r="F24" s="152"/>
      <c r="G24" s="152"/>
      <c r="H24" s="152"/>
      <c r="I24" s="152"/>
      <c r="J24" s="153"/>
    </row>
    <row r="25" spans="2:10" ht="15" customHeight="1" x14ac:dyDescent="0.25">
      <c r="B25" s="151" t="s">
        <v>129</v>
      </c>
      <c r="C25" s="152"/>
      <c r="D25" s="152"/>
      <c r="E25" s="152"/>
      <c r="F25" s="152"/>
      <c r="G25" s="152"/>
      <c r="H25" s="152"/>
      <c r="I25" s="152"/>
      <c r="J25" s="153"/>
    </row>
    <row r="26" spans="2:10" ht="76.5" customHeight="1" x14ac:dyDescent="0.25">
      <c r="B26" s="11" t="s">
        <v>19</v>
      </c>
      <c r="C26" s="59" t="s">
        <v>156</v>
      </c>
      <c r="D26" s="60" t="s">
        <v>157</v>
      </c>
      <c r="E26" s="60" t="s">
        <v>158</v>
      </c>
      <c r="F26" s="61" t="s">
        <v>159</v>
      </c>
      <c r="G26" s="22">
        <v>32</v>
      </c>
      <c r="H26" s="22">
        <v>30</v>
      </c>
      <c r="I26" s="22">
        <v>34</v>
      </c>
      <c r="J26" s="17"/>
    </row>
    <row r="27" spans="2:10" ht="105" x14ac:dyDescent="0.25">
      <c r="B27" s="62" t="s">
        <v>62</v>
      </c>
      <c r="C27" s="59" t="s">
        <v>160</v>
      </c>
      <c r="D27" s="60" t="s">
        <v>157</v>
      </c>
      <c r="E27" s="60" t="s">
        <v>158</v>
      </c>
      <c r="F27" s="63" t="s">
        <v>159</v>
      </c>
      <c r="G27" s="64">
        <v>1</v>
      </c>
      <c r="H27" s="64">
        <v>0</v>
      </c>
      <c r="I27" s="22">
        <v>0</v>
      </c>
      <c r="J27" s="17"/>
    </row>
    <row r="28" spans="2:10" ht="68.25" customHeight="1" x14ac:dyDescent="0.25">
      <c r="B28" s="62" t="s">
        <v>161</v>
      </c>
      <c r="C28" s="59" t="s">
        <v>162</v>
      </c>
      <c r="D28" s="60" t="s">
        <v>157</v>
      </c>
      <c r="E28" s="60" t="s">
        <v>158</v>
      </c>
      <c r="F28" s="60" t="s">
        <v>159</v>
      </c>
      <c r="G28" s="64">
        <v>3</v>
      </c>
      <c r="H28" s="64">
        <v>3</v>
      </c>
      <c r="I28" s="22">
        <v>4</v>
      </c>
      <c r="J28" s="17"/>
    </row>
    <row r="29" spans="2:10" ht="96.75" customHeight="1" x14ac:dyDescent="0.25">
      <c r="B29" s="62" t="s">
        <v>163</v>
      </c>
      <c r="C29" s="59" t="s">
        <v>164</v>
      </c>
      <c r="D29" s="60" t="s">
        <v>157</v>
      </c>
      <c r="E29" s="65" t="s">
        <v>158</v>
      </c>
      <c r="F29" s="60" t="s">
        <v>159</v>
      </c>
      <c r="G29" s="64">
        <v>189</v>
      </c>
      <c r="H29" s="64">
        <v>160</v>
      </c>
      <c r="I29" s="22">
        <v>185</v>
      </c>
      <c r="J29" s="17"/>
    </row>
    <row r="30" spans="2:10" ht="95.25" customHeight="1" x14ac:dyDescent="0.25">
      <c r="B30" s="62" t="s">
        <v>165</v>
      </c>
      <c r="C30" s="59" t="s">
        <v>166</v>
      </c>
      <c r="D30" s="60" t="s">
        <v>157</v>
      </c>
      <c r="E30" s="66" t="s">
        <v>167</v>
      </c>
      <c r="F30" s="60" t="s">
        <v>159</v>
      </c>
      <c r="G30" s="64">
        <v>780</v>
      </c>
      <c r="H30" s="67">
        <v>800</v>
      </c>
      <c r="I30" s="68">
        <v>780</v>
      </c>
      <c r="J30" s="16" t="s">
        <v>168</v>
      </c>
    </row>
    <row r="31" spans="2:10" ht="59.25" customHeight="1" x14ac:dyDescent="0.25">
      <c r="B31" s="62" t="s">
        <v>169</v>
      </c>
      <c r="C31" s="59" t="s">
        <v>170</v>
      </c>
      <c r="D31" s="60" t="s">
        <v>157</v>
      </c>
      <c r="E31" s="60" t="s">
        <v>167</v>
      </c>
      <c r="F31" s="60" t="s">
        <v>159</v>
      </c>
      <c r="G31" s="64">
        <v>1</v>
      </c>
      <c r="H31" s="64">
        <v>1</v>
      </c>
      <c r="I31" s="22">
        <v>1</v>
      </c>
      <c r="J31" s="17"/>
    </row>
    <row r="32" spans="2:10" ht="73.5" customHeight="1" x14ac:dyDescent="0.25">
      <c r="B32" s="62" t="s">
        <v>171</v>
      </c>
      <c r="C32" s="59" t="s">
        <v>172</v>
      </c>
      <c r="D32" s="60" t="s">
        <v>157</v>
      </c>
      <c r="E32" s="60" t="s">
        <v>167</v>
      </c>
      <c r="F32" s="60" t="s">
        <v>159</v>
      </c>
      <c r="G32" s="64">
        <v>4764</v>
      </c>
      <c r="H32" s="64">
        <v>9200</v>
      </c>
      <c r="I32" s="22">
        <v>4764</v>
      </c>
      <c r="J32" s="22" t="s">
        <v>173</v>
      </c>
    </row>
    <row r="33" spans="2:10" ht="82.5" customHeight="1" x14ac:dyDescent="0.25">
      <c r="B33" s="62" t="s">
        <v>174</v>
      </c>
      <c r="C33" s="59" t="s">
        <v>175</v>
      </c>
      <c r="D33" s="60" t="s">
        <v>157</v>
      </c>
      <c r="E33" s="60" t="s">
        <v>167</v>
      </c>
      <c r="F33" s="60" t="s">
        <v>159</v>
      </c>
      <c r="G33" s="64">
        <v>2095</v>
      </c>
      <c r="H33" s="64">
        <v>4000</v>
      </c>
      <c r="I33" s="22">
        <v>2095</v>
      </c>
      <c r="J33" s="22" t="s">
        <v>173</v>
      </c>
    </row>
    <row r="34" spans="2:10" ht="43.5" customHeight="1" x14ac:dyDescent="0.25">
      <c r="B34" s="62" t="s">
        <v>176</v>
      </c>
      <c r="C34" s="59" t="s">
        <v>177</v>
      </c>
      <c r="D34" s="60" t="s">
        <v>157</v>
      </c>
      <c r="E34" s="60" t="s">
        <v>167</v>
      </c>
      <c r="F34" s="60" t="s">
        <v>159</v>
      </c>
      <c r="G34" s="64">
        <v>100</v>
      </c>
      <c r="H34" s="64">
        <v>0</v>
      </c>
      <c r="I34" s="22">
        <v>115</v>
      </c>
      <c r="J34" s="16"/>
    </row>
    <row r="35" spans="2:10" ht="76.5" customHeight="1" x14ac:dyDescent="0.25">
      <c r="B35" s="62" t="s">
        <v>178</v>
      </c>
      <c r="C35" s="59" t="s">
        <v>179</v>
      </c>
      <c r="D35" s="60" t="s">
        <v>157</v>
      </c>
      <c r="E35" s="60" t="s">
        <v>167</v>
      </c>
      <c r="F35" s="60" t="s">
        <v>159</v>
      </c>
      <c r="G35" s="64">
        <v>88</v>
      </c>
      <c r="H35" s="64">
        <v>60</v>
      </c>
      <c r="I35" s="22">
        <v>93</v>
      </c>
      <c r="J35" s="17"/>
    </row>
    <row r="36" spans="2:10" ht="51.75" customHeight="1" x14ac:dyDescent="0.25">
      <c r="B36" s="62" t="s">
        <v>180</v>
      </c>
      <c r="C36" s="59" t="s">
        <v>181</v>
      </c>
      <c r="D36" s="60" t="s">
        <v>157</v>
      </c>
      <c r="E36" s="60" t="s">
        <v>182</v>
      </c>
      <c r="F36" s="60" t="s">
        <v>159</v>
      </c>
      <c r="G36" s="64">
        <v>135</v>
      </c>
      <c r="H36" s="64">
        <v>154</v>
      </c>
      <c r="I36" s="22">
        <v>127</v>
      </c>
      <c r="J36" s="16"/>
    </row>
    <row r="37" spans="2:10" ht="54" customHeight="1" x14ac:dyDescent="0.25">
      <c r="B37" s="62" t="s">
        <v>183</v>
      </c>
      <c r="C37" s="69" t="s">
        <v>184</v>
      </c>
      <c r="D37" s="70" t="s">
        <v>157</v>
      </c>
      <c r="E37" s="66" t="s">
        <v>185</v>
      </c>
      <c r="F37" s="60" t="s">
        <v>159</v>
      </c>
      <c r="G37" s="64">
        <v>0</v>
      </c>
      <c r="H37" s="64">
        <v>0</v>
      </c>
      <c r="I37" s="22">
        <v>0</v>
      </c>
      <c r="J37" s="16"/>
    </row>
    <row r="38" spans="2:10" ht="50.25" customHeight="1" x14ac:dyDescent="0.25">
      <c r="B38" s="62" t="s">
        <v>186</v>
      </c>
      <c r="C38" s="59" t="s">
        <v>187</v>
      </c>
      <c r="D38" s="60" t="s">
        <v>157</v>
      </c>
      <c r="E38" s="60" t="s">
        <v>185</v>
      </c>
      <c r="F38" s="60" t="s">
        <v>159</v>
      </c>
      <c r="G38" s="64">
        <v>0</v>
      </c>
      <c r="H38" s="64">
        <v>0</v>
      </c>
      <c r="I38" s="22">
        <v>0</v>
      </c>
      <c r="J38" s="16"/>
    </row>
    <row r="39" spans="2:10" ht="409.5" x14ac:dyDescent="0.25">
      <c r="B39" s="62" t="s">
        <v>188</v>
      </c>
      <c r="C39" s="59" t="s">
        <v>189</v>
      </c>
      <c r="D39" s="60" t="s">
        <v>157</v>
      </c>
      <c r="E39" s="60" t="s">
        <v>190</v>
      </c>
      <c r="F39" s="60" t="s">
        <v>159</v>
      </c>
      <c r="G39" s="64">
        <v>505</v>
      </c>
      <c r="H39" s="64">
        <v>450</v>
      </c>
      <c r="I39" s="22">
        <v>515</v>
      </c>
      <c r="J39" s="17"/>
    </row>
    <row r="40" spans="2:10" ht="105" x14ac:dyDescent="0.25">
      <c r="B40" s="62" t="s">
        <v>191</v>
      </c>
      <c r="C40" s="59" t="s">
        <v>192</v>
      </c>
      <c r="D40" s="63" t="s">
        <v>157</v>
      </c>
      <c r="E40" s="63" t="s">
        <v>190</v>
      </c>
      <c r="F40" s="63" t="s">
        <v>193</v>
      </c>
      <c r="G40" s="64">
        <v>26</v>
      </c>
      <c r="H40" s="64">
        <v>26</v>
      </c>
      <c r="I40" s="22">
        <v>27</v>
      </c>
      <c r="J40" s="17"/>
    </row>
    <row r="41" spans="2:10" x14ac:dyDescent="0.25">
      <c r="B41" s="71"/>
      <c r="C41" s="71"/>
      <c r="D41" s="71"/>
      <c r="E41" s="71"/>
      <c r="F41" s="71"/>
      <c r="G41" s="71"/>
      <c r="H41" s="71"/>
      <c r="I41" s="71"/>
      <c r="J41" s="71"/>
    </row>
    <row r="42" spans="2:10" ht="12.6" customHeight="1" x14ac:dyDescent="0.25">
      <c r="B42" s="154" t="s">
        <v>194</v>
      </c>
      <c r="C42" s="154"/>
      <c r="D42" s="154"/>
      <c r="E42" s="154"/>
      <c r="F42" s="154"/>
      <c r="G42" s="154"/>
      <c r="H42" s="154"/>
      <c r="I42" s="154"/>
      <c r="J42" s="154"/>
    </row>
    <row r="43" spans="2:10" ht="10.15" hidden="1" customHeight="1" x14ac:dyDescent="0.25">
      <c r="B43" s="154"/>
      <c r="C43" s="154"/>
      <c r="D43" s="154"/>
      <c r="E43" s="154"/>
      <c r="F43" s="154"/>
      <c r="G43" s="154"/>
      <c r="H43" s="154"/>
      <c r="I43" s="154"/>
      <c r="J43" s="154"/>
    </row>
    <row r="44" spans="2:10" ht="15" hidden="1" customHeight="1" x14ac:dyDescent="0.25">
      <c r="B44" s="154"/>
      <c r="C44" s="154"/>
      <c r="D44" s="154"/>
      <c r="E44" s="154"/>
      <c r="F44" s="154"/>
      <c r="G44" s="154"/>
      <c r="H44" s="154"/>
      <c r="I44" s="154"/>
      <c r="J44" s="154"/>
    </row>
    <row r="45" spans="2:10" ht="15" hidden="1" customHeight="1" x14ac:dyDescent="0.25">
      <c r="B45" s="154"/>
      <c r="C45" s="154"/>
      <c r="D45" s="154"/>
      <c r="E45" s="154"/>
      <c r="F45" s="154"/>
      <c r="G45" s="154"/>
      <c r="H45" s="154"/>
      <c r="I45" s="154"/>
      <c r="J45" s="154"/>
    </row>
    <row r="46" spans="2:10" ht="15" hidden="1" customHeight="1" x14ac:dyDescent="0.25">
      <c r="B46" s="154"/>
      <c r="C46" s="154"/>
      <c r="D46" s="154"/>
      <c r="E46" s="154"/>
      <c r="F46" s="154"/>
      <c r="G46" s="154"/>
      <c r="H46" s="154"/>
      <c r="I46" s="154"/>
      <c r="J46" s="154"/>
    </row>
    <row r="47" spans="2:10" ht="15" hidden="1" customHeight="1" x14ac:dyDescent="0.25">
      <c r="B47" s="154"/>
      <c r="C47" s="154"/>
      <c r="D47" s="154"/>
      <c r="E47" s="154"/>
      <c r="F47" s="154"/>
      <c r="G47" s="154"/>
      <c r="H47" s="154"/>
      <c r="I47" s="154"/>
      <c r="J47" s="154"/>
    </row>
    <row r="48" spans="2:10" x14ac:dyDescent="0.25">
      <c r="B48" s="71"/>
      <c r="C48" s="71"/>
      <c r="D48" s="71"/>
      <c r="E48" s="71"/>
      <c r="F48" s="71"/>
      <c r="G48" s="71"/>
      <c r="H48" s="71"/>
      <c r="I48" s="71"/>
      <c r="J48" s="71"/>
    </row>
    <row r="49" spans="2:10" x14ac:dyDescent="0.25">
      <c r="B49" s="71"/>
      <c r="C49" s="71"/>
      <c r="D49" s="71"/>
      <c r="E49" s="71"/>
      <c r="F49" s="71"/>
      <c r="G49" s="71"/>
      <c r="H49" s="71"/>
      <c r="I49" s="71"/>
      <c r="J49" s="71"/>
    </row>
    <row r="50" spans="2:10" x14ac:dyDescent="0.25">
      <c r="B50" s="71"/>
      <c r="C50" s="71"/>
      <c r="D50" s="71"/>
      <c r="E50" s="71"/>
      <c r="F50" s="71"/>
      <c r="G50" s="71"/>
      <c r="H50" s="71"/>
      <c r="I50" s="71"/>
      <c r="J50" s="71"/>
    </row>
    <row r="51" spans="2:10" x14ac:dyDescent="0.25">
      <c r="B51" s="71"/>
      <c r="C51" s="71"/>
      <c r="D51" s="71"/>
      <c r="E51" s="71"/>
      <c r="F51" s="71"/>
      <c r="G51" s="71"/>
      <c r="H51" s="71"/>
      <c r="I51" s="71"/>
      <c r="J51" s="71"/>
    </row>
    <row r="52" spans="2:10" x14ac:dyDescent="0.25">
      <c r="B52" s="71"/>
      <c r="C52" s="71"/>
      <c r="D52" s="71"/>
      <c r="E52" s="71"/>
      <c r="F52" s="71"/>
      <c r="G52" s="71"/>
      <c r="H52" s="71"/>
      <c r="I52" s="71"/>
      <c r="J52" s="71"/>
    </row>
    <row r="53" spans="2:10" x14ac:dyDescent="0.25">
      <c r="B53" s="71"/>
      <c r="C53" s="71"/>
      <c r="D53" s="71"/>
      <c r="E53" s="71"/>
      <c r="F53" s="71"/>
      <c r="G53" s="71"/>
      <c r="H53" s="71"/>
      <c r="I53" s="71"/>
      <c r="J53" s="71"/>
    </row>
    <row r="54" spans="2:10" x14ac:dyDescent="0.25">
      <c r="B54" s="71"/>
      <c r="C54" s="71"/>
      <c r="D54" s="71"/>
      <c r="E54" s="71"/>
      <c r="F54" s="71"/>
      <c r="G54" s="71"/>
      <c r="H54" s="71"/>
      <c r="I54" s="71"/>
      <c r="J54" s="71"/>
    </row>
    <row r="55" spans="2:10" x14ac:dyDescent="0.25">
      <c r="B55" s="71"/>
      <c r="C55" s="71"/>
      <c r="D55" s="71"/>
      <c r="E55" s="71"/>
      <c r="F55" s="71"/>
      <c r="G55" s="71"/>
      <c r="H55" s="71"/>
      <c r="I55" s="71"/>
      <c r="J55" s="71"/>
    </row>
    <row r="56" spans="2:10" x14ac:dyDescent="0.25">
      <c r="B56" s="71"/>
      <c r="C56" s="71"/>
      <c r="D56" s="71"/>
      <c r="E56" s="71"/>
      <c r="F56" s="71"/>
      <c r="G56" s="71"/>
      <c r="H56" s="71"/>
      <c r="I56" s="71"/>
      <c r="J56" s="71"/>
    </row>
    <row r="57" spans="2:10" x14ac:dyDescent="0.25">
      <c r="B57" s="71"/>
      <c r="C57" s="71"/>
      <c r="D57" s="71"/>
      <c r="E57" s="71"/>
      <c r="F57" s="71"/>
      <c r="G57" s="71"/>
      <c r="H57" s="71"/>
      <c r="I57" s="71"/>
      <c r="J57" s="71"/>
    </row>
    <row r="58" spans="2:10" x14ac:dyDescent="0.25">
      <c r="B58" s="71"/>
      <c r="C58" s="71"/>
      <c r="D58" s="71"/>
      <c r="E58" s="71"/>
      <c r="F58" s="71"/>
      <c r="G58" s="71"/>
      <c r="H58" s="71"/>
      <c r="I58" s="71"/>
      <c r="J58" s="71"/>
    </row>
    <row r="59" spans="2:10" x14ac:dyDescent="0.25">
      <c r="B59" s="71"/>
      <c r="C59" s="71"/>
      <c r="D59" s="71"/>
      <c r="E59" s="71"/>
      <c r="F59" s="71"/>
      <c r="G59" s="71"/>
      <c r="H59" s="71"/>
      <c r="I59" s="71"/>
      <c r="J59" s="71"/>
    </row>
    <row r="60" spans="2:10" x14ac:dyDescent="0.25">
      <c r="B60" s="71"/>
      <c r="C60" s="71"/>
      <c r="D60" s="71"/>
      <c r="E60" s="71"/>
      <c r="F60" s="71"/>
      <c r="G60" s="71"/>
      <c r="H60" s="71"/>
      <c r="I60" s="71"/>
      <c r="J60" s="71"/>
    </row>
    <row r="61" spans="2:10" x14ac:dyDescent="0.25">
      <c r="B61" s="71"/>
      <c r="C61" s="71"/>
      <c r="D61" s="71"/>
      <c r="E61" s="71"/>
      <c r="F61" s="71"/>
      <c r="G61" s="71"/>
      <c r="H61" s="71"/>
      <c r="I61" s="71"/>
      <c r="J61" s="71"/>
    </row>
    <row r="62" spans="2:10" x14ac:dyDescent="0.25">
      <c r="B62" s="71"/>
      <c r="C62" s="71"/>
      <c r="D62" s="71"/>
      <c r="E62" s="71"/>
      <c r="F62" s="71"/>
      <c r="G62" s="71"/>
      <c r="H62" s="71"/>
      <c r="I62" s="71"/>
      <c r="J62" s="71"/>
    </row>
    <row r="63" spans="2:10" x14ac:dyDescent="0.25">
      <c r="B63" s="71"/>
      <c r="C63" s="71"/>
      <c r="D63" s="71"/>
      <c r="E63" s="71"/>
      <c r="F63" s="71"/>
      <c r="G63" s="71"/>
      <c r="H63" s="71"/>
      <c r="I63" s="71"/>
      <c r="J63" s="71"/>
    </row>
    <row r="64" spans="2:10" x14ac:dyDescent="0.25">
      <c r="B64" s="71"/>
      <c r="C64" s="71"/>
      <c r="D64" s="71"/>
      <c r="E64" s="71"/>
      <c r="F64" s="71"/>
      <c r="G64" s="71"/>
      <c r="H64" s="71"/>
      <c r="I64" s="71"/>
      <c r="J64" s="71"/>
    </row>
    <row r="65" spans="2:10" x14ac:dyDescent="0.25">
      <c r="B65" s="71"/>
      <c r="C65" s="71"/>
      <c r="D65" s="71"/>
      <c r="E65" s="71"/>
      <c r="F65" s="71"/>
      <c r="G65" s="71"/>
      <c r="H65" s="71"/>
      <c r="I65" s="71"/>
      <c r="J65" s="71"/>
    </row>
    <row r="66" spans="2:10" x14ac:dyDescent="0.25">
      <c r="B66" s="71"/>
      <c r="C66" s="71"/>
      <c r="D66" s="71"/>
      <c r="E66" s="71"/>
      <c r="F66" s="71"/>
      <c r="G66" s="71"/>
      <c r="H66" s="71"/>
      <c r="I66" s="71"/>
      <c r="J66" s="71"/>
    </row>
    <row r="67" spans="2:10" x14ac:dyDescent="0.25">
      <c r="B67" s="71"/>
      <c r="C67" s="71"/>
      <c r="D67" s="71"/>
      <c r="E67" s="71"/>
      <c r="F67" s="71"/>
      <c r="G67" s="71"/>
      <c r="H67" s="71"/>
      <c r="I67" s="71"/>
      <c r="J67" s="71"/>
    </row>
    <row r="68" spans="2:10" x14ac:dyDescent="0.25">
      <c r="B68" s="71"/>
      <c r="C68" s="71"/>
      <c r="D68" s="71"/>
      <c r="E68" s="71"/>
      <c r="F68" s="71"/>
      <c r="G68" s="71"/>
      <c r="H68" s="71"/>
      <c r="I68" s="71"/>
      <c r="J68" s="71"/>
    </row>
    <row r="69" spans="2:10" x14ac:dyDescent="0.25">
      <c r="B69" s="71"/>
      <c r="C69" s="71"/>
      <c r="D69" s="71"/>
      <c r="E69" s="71"/>
      <c r="F69" s="71"/>
      <c r="G69" s="71"/>
      <c r="H69" s="71"/>
      <c r="I69" s="71"/>
      <c r="J69" s="71"/>
    </row>
    <row r="70" spans="2:10" x14ac:dyDescent="0.25">
      <c r="B70" s="71"/>
      <c r="C70" s="71"/>
      <c r="D70" s="71"/>
      <c r="E70" s="71"/>
      <c r="F70" s="71"/>
      <c r="G70" s="71"/>
      <c r="H70" s="71"/>
      <c r="I70" s="71"/>
      <c r="J70" s="71"/>
    </row>
    <row r="71" spans="2:10" x14ac:dyDescent="0.25">
      <c r="B71" s="71"/>
      <c r="C71" s="71"/>
      <c r="D71" s="71"/>
      <c r="E71" s="71"/>
      <c r="F71" s="71"/>
      <c r="G71" s="71"/>
      <c r="H71" s="71"/>
      <c r="I71" s="71"/>
      <c r="J71" s="71"/>
    </row>
    <row r="72" spans="2:10" x14ac:dyDescent="0.25">
      <c r="B72" s="71"/>
      <c r="C72" s="71"/>
      <c r="D72" s="71"/>
      <c r="E72" s="71"/>
      <c r="F72" s="71"/>
      <c r="G72" s="71"/>
      <c r="H72" s="71"/>
      <c r="I72" s="71"/>
      <c r="J72" s="71"/>
    </row>
    <row r="73" spans="2:10" x14ac:dyDescent="0.25">
      <c r="B73" s="71"/>
      <c r="C73" s="71"/>
      <c r="D73" s="71"/>
      <c r="E73" s="71"/>
      <c r="F73" s="71"/>
      <c r="G73" s="71"/>
      <c r="H73" s="71"/>
      <c r="I73" s="71"/>
      <c r="J73" s="71"/>
    </row>
    <row r="74" spans="2:10" x14ac:dyDescent="0.25">
      <c r="B74" s="71"/>
      <c r="C74" s="71"/>
      <c r="D74" s="71"/>
      <c r="E74" s="71"/>
      <c r="F74" s="71"/>
      <c r="G74" s="71"/>
      <c r="H74" s="71"/>
      <c r="I74" s="71"/>
      <c r="J74" s="71"/>
    </row>
    <row r="75" spans="2:10" x14ac:dyDescent="0.25">
      <c r="B75" s="71"/>
      <c r="C75" s="71"/>
      <c r="D75" s="71"/>
      <c r="E75" s="71"/>
      <c r="F75" s="71"/>
      <c r="G75" s="71"/>
      <c r="H75" s="71"/>
      <c r="I75" s="71"/>
      <c r="J75" s="71"/>
    </row>
    <row r="76" spans="2:10" x14ac:dyDescent="0.25">
      <c r="B76" s="71"/>
      <c r="C76" s="71"/>
      <c r="D76" s="71"/>
      <c r="E76" s="71"/>
      <c r="F76" s="71"/>
      <c r="G76" s="71"/>
      <c r="H76" s="71"/>
      <c r="I76" s="71"/>
      <c r="J76" s="71"/>
    </row>
    <row r="77" spans="2:10" x14ac:dyDescent="0.25">
      <c r="B77" s="71"/>
      <c r="C77" s="71"/>
      <c r="D77" s="71"/>
      <c r="E77" s="71"/>
      <c r="F77" s="71"/>
      <c r="G77" s="71"/>
      <c r="H77" s="71"/>
      <c r="I77" s="71"/>
      <c r="J77" s="71"/>
    </row>
    <row r="78" spans="2:10" x14ac:dyDescent="0.25">
      <c r="B78" s="71"/>
      <c r="C78" s="71"/>
      <c r="D78" s="71"/>
      <c r="E78" s="71"/>
      <c r="F78" s="71"/>
      <c r="G78" s="71"/>
      <c r="H78" s="71"/>
      <c r="I78" s="71"/>
      <c r="J78" s="71"/>
    </row>
    <row r="79" spans="2:10" x14ac:dyDescent="0.25">
      <c r="B79" s="71"/>
      <c r="C79" s="71"/>
      <c r="D79" s="71"/>
      <c r="E79" s="71"/>
      <c r="F79" s="71"/>
      <c r="G79" s="71"/>
      <c r="H79" s="71"/>
      <c r="I79" s="71"/>
      <c r="J79" s="71"/>
    </row>
    <row r="80" spans="2:10" x14ac:dyDescent="0.25">
      <c r="B80" s="71"/>
      <c r="C80" s="71"/>
      <c r="D80" s="71"/>
      <c r="E80" s="71"/>
      <c r="F80" s="71"/>
      <c r="G80" s="71"/>
      <c r="H80" s="71"/>
      <c r="I80" s="71"/>
      <c r="J80" s="71"/>
    </row>
    <row r="81" spans="2:10" x14ac:dyDescent="0.25">
      <c r="B81" s="71"/>
      <c r="C81" s="71"/>
      <c r="D81" s="71"/>
      <c r="E81" s="71"/>
      <c r="F81" s="71"/>
      <c r="G81" s="71"/>
      <c r="H81" s="71"/>
      <c r="I81" s="71"/>
      <c r="J81" s="71"/>
    </row>
    <row r="82" spans="2:10" x14ac:dyDescent="0.25">
      <c r="B82" s="71"/>
      <c r="C82" s="71"/>
      <c r="D82" s="71"/>
      <c r="E82" s="71"/>
      <c r="F82" s="71"/>
      <c r="G82" s="71"/>
      <c r="H82" s="71"/>
      <c r="I82" s="71"/>
      <c r="J82" s="71"/>
    </row>
    <row r="83" spans="2:10" x14ac:dyDescent="0.25">
      <c r="B83" s="71"/>
      <c r="C83" s="71"/>
      <c r="D83" s="71"/>
      <c r="E83" s="71"/>
      <c r="F83" s="71"/>
      <c r="G83" s="71"/>
      <c r="H83" s="71"/>
      <c r="I83" s="71"/>
      <c r="J83" s="71"/>
    </row>
    <row r="84" spans="2:10" x14ac:dyDescent="0.25">
      <c r="B84" s="71"/>
      <c r="C84" s="71"/>
      <c r="D84" s="71"/>
      <c r="E84" s="71"/>
      <c r="F84" s="71"/>
      <c r="G84" s="71"/>
      <c r="H84" s="71"/>
      <c r="I84" s="71"/>
      <c r="J84" s="71"/>
    </row>
    <row r="85" spans="2:10" x14ac:dyDescent="0.25">
      <c r="B85" s="71"/>
      <c r="C85" s="71"/>
      <c r="D85" s="71"/>
      <c r="E85" s="71"/>
      <c r="F85" s="71"/>
      <c r="G85" s="71"/>
      <c r="H85" s="71"/>
      <c r="I85" s="71"/>
      <c r="J85" s="71"/>
    </row>
    <row r="86" spans="2:10" x14ac:dyDescent="0.25">
      <c r="B86" s="71"/>
      <c r="C86" s="71"/>
      <c r="D86" s="71"/>
      <c r="E86" s="71"/>
      <c r="F86" s="71"/>
      <c r="G86" s="71"/>
      <c r="H86" s="71"/>
      <c r="I86" s="71"/>
      <c r="J86" s="71"/>
    </row>
    <row r="87" spans="2:10" x14ac:dyDescent="0.25">
      <c r="B87" s="71"/>
      <c r="C87" s="71"/>
      <c r="D87" s="71"/>
      <c r="E87" s="71"/>
      <c r="F87" s="71"/>
      <c r="G87" s="71"/>
      <c r="H87" s="71"/>
      <c r="I87" s="71"/>
      <c r="J87" s="71"/>
    </row>
    <row r="88" spans="2:10" x14ac:dyDescent="0.25">
      <c r="B88" s="71"/>
      <c r="C88" s="71"/>
      <c r="D88" s="71"/>
      <c r="E88" s="71"/>
      <c r="F88" s="71"/>
      <c r="G88" s="71"/>
      <c r="H88" s="71"/>
      <c r="I88" s="71"/>
      <c r="J88" s="71"/>
    </row>
    <row r="89" spans="2:10" x14ac:dyDescent="0.25">
      <c r="B89" s="71"/>
      <c r="C89" s="71"/>
      <c r="D89" s="71"/>
      <c r="E89" s="71"/>
      <c r="F89" s="71"/>
      <c r="G89" s="71"/>
      <c r="H89" s="71"/>
      <c r="I89" s="71"/>
      <c r="J89" s="71"/>
    </row>
    <row r="90" spans="2:10" x14ac:dyDescent="0.25">
      <c r="B90" s="71"/>
      <c r="C90" s="71"/>
      <c r="D90" s="71"/>
      <c r="E90" s="71"/>
      <c r="F90" s="71"/>
      <c r="G90" s="71"/>
      <c r="H90" s="71"/>
      <c r="I90" s="71"/>
      <c r="J90" s="71"/>
    </row>
  </sheetData>
  <mergeCells count="22">
    <mergeCell ref="B2:I2"/>
    <mergeCell ref="B3:B5"/>
    <mergeCell ref="C3:C5"/>
    <mergeCell ref="D3:D5"/>
    <mergeCell ref="E3:E5"/>
    <mergeCell ref="F3:F5"/>
    <mergeCell ref="G3:I3"/>
    <mergeCell ref="J3:J5"/>
    <mergeCell ref="G4:G5"/>
    <mergeCell ref="H4:I4"/>
    <mergeCell ref="B7:J7"/>
    <mergeCell ref="B8:J8"/>
    <mergeCell ref="B24:J24"/>
    <mergeCell ref="B25:J25"/>
    <mergeCell ref="B42:J47"/>
    <mergeCell ref="B9:J9"/>
    <mergeCell ref="B12:J12"/>
    <mergeCell ref="B13:J13"/>
    <mergeCell ref="B14:J14"/>
    <mergeCell ref="D15:D23"/>
    <mergeCell ref="E16:E17"/>
    <mergeCell ref="E18:E19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</sheetPr>
  <dimension ref="A2:N416"/>
  <sheetViews>
    <sheetView zoomScale="83" workbookViewId="0">
      <pane ySplit="3" topLeftCell="A4" activePane="bottomLeft" state="frozen"/>
      <selection activeCell="O10" sqref="O10"/>
      <selection pane="bottomLeft"/>
    </sheetView>
  </sheetViews>
  <sheetFormatPr defaultRowHeight="15" x14ac:dyDescent="0.25"/>
  <cols>
    <col min="1" max="1" width="25.28515625" customWidth="1"/>
    <col min="2" max="2" width="11.28515625" customWidth="1"/>
    <col min="3" max="3" width="7.5703125" style="73" customWidth="1"/>
    <col min="4" max="4" width="7.85546875" customWidth="1"/>
    <col min="5" max="5" width="6.140625" customWidth="1"/>
    <col min="6" max="6" width="7.85546875" customWidth="1"/>
    <col min="7" max="7" width="8.85546875" customWidth="1"/>
    <col min="9" max="9" width="13.140625" bestFit="1" customWidth="1"/>
    <col min="11" max="11" width="16.42578125" customWidth="1"/>
  </cols>
  <sheetData>
    <row r="2" spans="1:14" ht="22.15" customHeight="1" x14ac:dyDescent="0.25">
      <c r="A2" s="164" t="s">
        <v>195</v>
      </c>
      <c r="B2" s="164"/>
      <c r="C2" s="164"/>
      <c r="D2" s="164"/>
      <c r="E2" s="164"/>
      <c r="F2" s="164"/>
      <c r="G2" s="164"/>
      <c r="H2" s="164"/>
      <c r="I2" s="164"/>
      <c r="J2" s="164"/>
      <c r="K2" s="35" t="s">
        <v>196</v>
      </c>
    </row>
    <row r="3" spans="1:14" ht="140.25" customHeight="1" x14ac:dyDescent="0.25">
      <c r="A3" s="36" t="s">
        <v>197</v>
      </c>
      <c r="B3" s="36" t="s">
        <v>198</v>
      </c>
      <c r="C3" s="74" t="s">
        <v>199</v>
      </c>
      <c r="D3" s="74" t="s">
        <v>200</v>
      </c>
      <c r="E3" s="74" t="s">
        <v>201</v>
      </c>
      <c r="F3" s="74" t="s">
        <v>202</v>
      </c>
      <c r="G3" s="74" t="s">
        <v>203</v>
      </c>
      <c r="H3" s="74" t="s">
        <v>204</v>
      </c>
      <c r="I3" s="74" t="s">
        <v>205</v>
      </c>
      <c r="J3" s="74" t="s">
        <v>206</v>
      </c>
      <c r="K3" s="74" t="s">
        <v>207</v>
      </c>
      <c r="L3" s="74" t="s">
        <v>208</v>
      </c>
      <c r="M3" s="6"/>
      <c r="N3" s="6"/>
    </row>
    <row r="4" spans="1:14" ht="89.25" x14ac:dyDescent="0.25">
      <c r="A4" s="38" t="s">
        <v>130</v>
      </c>
      <c r="B4" s="41" t="s">
        <v>133</v>
      </c>
      <c r="C4" s="37">
        <v>10.4</v>
      </c>
      <c r="D4" s="47">
        <v>30.7</v>
      </c>
      <c r="E4" s="37">
        <v>2.95</v>
      </c>
      <c r="F4" s="37" t="s">
        <v>209</v>
      </c>
      <c r="G4" s="37" t="s">
        <v>209</v>
      </c>
      <c r="H4" s="37" t="s">
        <v>209</v>
      </c>
      <c r="I4" s="37" t="s">
        <v>209</v>
      </c>
      <c r="J4" s="37" t="s">
        <v>209</v>
      </c>
      <c r="K4" s="37" t="s">
        <v>209</v>
      </c>
      <c r="L4" s="37" t="s">
        <v>209</v>
      </c>
      <c r="M4" s="6"/>
      <c r="N4" s="6"/>
    </row>
    <row r="5" spans="1:14" ht="76.5" x14ac:dyDescent="0.25">
      <c r="A5" s="38" t="s">
        <v>135</v>
      </c>
      <c r="B5" s="41" t="s">
        <v>133</v>
      </c>
      <c r="C5" s="37">
        <v>52</v>
      </c>
      <c r="D5" s="47"/>
      <c r="E5" s="37">
        <f>D5/C5</f>
        <v>0</v>
      </c>
      <c r="F5" s="37" t="s">
        <v>209</v>
      </c>
      <c r="G5" s="37" t="s">
        <v>209</v>
      </c>
      <c r="H5" s="37" t="s">
        <v>209</v>
      </c>
      <c r="I5" s="37" t="s">
        <v>209</v>
      </c>
      <c r="J5" s="37" t="s">
        <v>209</v>
      </c>
      <c r="K5" s="37" t="s">
        <v>209</v>
      </c>
      <c r="L5" s="37" t="s">
        <v>209</v>
      </c>
      <c r="M5" s="6"/>
      <c r="N5" s="6"/>
    </row>
    <row r="6" spans="1:14" ht="76.5" x14ac:dyDescent="0.25">
      <c r="A6" s="75" t="s">
        <v>210</v>
      </c>
      <c r="B6" s="41"/>
      <c r="C6" s="37"/>
      <c r="D6" s="47"/>
      <c r="E6" s="47"/>
      <c r="F6" s="37"/>
      <c r="G6" s="37"/>
      <c r="H6" s="37"/>
      <c r="I6" s="37"/>
      <c r="J6" s="37"/>
      <c r="K6" s="37"/>
      <c r="L6" s="37"/>
      <c r="M6" s="6"/>
      <c r="N6" s="6"/>
    </row>
    <row r="7" spans="1:14" ht="63.75" x14ac:dyDescent="0.25">
      <c r="A7" s="38" t="s">
        <v>140</v>
      </c>
      <c r="B7" s="41" t="s">
        <v>142</v>
      </c>
      <c r="C7" s="37">
        <v>40</v>
      </c>
      <c r="D7" s="47">
        <v>33</v>
      </c>
      <c r="E7" s="47">
        <f t="shared" ref="E7:E14" si="0">D7/C7</f>
        <v>0.82499999999999996</v>
      </c>
      <c r="F7" s="37" t="s">
        <v>209</v>
      </c>
      <c r="G7" s="37" t="s">
        <v>209</v>
      </c>
      <c r="H7" s="37" t="s">
        <v>209</v>
      </c>
      <c r="I7" s="37" t="s">
        <v>209</v>
      </c>
      <c r="J7" s="37" t="s">
        <v>209</v>
      </c>
      <c r="K7" s="37" t="s">
        <v>209</v>
      </c>
      <c r="L7" s="37" t="s">
        <v>209</v>
      </c>
      <c r="M7" s="6"/>
      <c r="N7" s="6"/>
    </row>
    <row r="8" spans="1:14" ht="76.5" x14ac:dyDescent="0.25">
      <c r="A8" s="38" t="s">
        <v>143</v>
      </c>
      <c r="B8" s="41" t="s">
        <v>142</v>
      </c>
      <c r="C8" s="37">
        <v>32</v>
      </c>
      <c r="D8" s="47">
        <v>64</v>
      </c>
      <c r="E8" s="47">
        <f t="shared" si="0"/>
        <v>2</v>
      </c>
      <c r="F8" s="37" t="s">
        <v>209</v>
      </c>
      <c r="G8" s="37" t="s">
        <v>209</v>
      </c>
      <c r="H8" s="37" t="s">
        <v>209</v>
      </c>
      <c r="I8" s="37" t="s">
        <v>209</v>
      </c>
      <c r="J8" s="37" t="s">
        <v>209</v>
      </c>
      <c r="K8" s="37" t="s">
        <v>209</v>
      </c>
      <c r="L8" s="37" t="s">
        <v>209</v>
      </c>
      <c r="M8" s="6"/>
      <c r="N8" s="6"/>
    </row>
    <row r="9" spans="1:14" ht="76.5" x14ac:dyDescent="0.25">
      <c r="A9" s="38" t="s">
        <v>145</v>
      </c>
      <c r="B9" s="41" t="s">
        <v>142</v>
      </c>
      <c r="C9" s="37">
        <v>190</v>
      </c>
      <c r="D9" s="47">
        <v>500</v>
      </c>
      <c r="E9" s="47">
        <f t="shared" si="0"/>
        <v>2.6315789473684212</v>
      </c>
      <c r="F9" s="37" t="s">
        <v>209</v>
      </c>
      <c r="G9" s="37" t="s">
        <v>209</v>
      </c>
      <c r="H9" s="37" t="s">
        <v>209</v>
      </c>
      <c r="I9" s="37" t="s">
        <v>209</v>
      </c>
      <c r="J9" s="37" t="s">
        <v>209</v>
      </c>
      <c r="K9" s="37" t="s">
        <v>209</v>
      </c>
      <c r="L9" s="37" t="s">
        <v>209</v>
      </c>
      <c r="M9" s="6"/>
      <c r="N9" s="6"/>
    </row>
    <row r="10" spans="1:14" ht="102" x14ac:dyDescent="0.25">
      <c r="A10" s="38" t="s">
        <v>146</v>
      </c>
      <c r="B10" s="41" t="s">
        <v>142</v>
      </c>
      <c r="C10" s="37">
        <v>29</v>
      </c>
      <c r="D10" s="47">
        <v>29</v>
      </c>
      <c r="E10" s="47">
        <f t="shared" si="0"/>
        <v>1</v>
      </c>
      <c r="F10" s="37" t="s">
        <v>209</v>
      </c>
      <c r="G10" s="37" t="s">
        <v>209</v>
      </c>
      <c r="H10" s="37" t="s">
        <v>209</v>
      </c>
      <c r="I10" s="37" t="s">
        <v>209</v>
      </c>
      <c r="J10" s="37" t="s">
        <v>209</v>
      </c>
      <c r="K10" s="37" t="s">
        <v>209</v>
      </c>
      <c r="L10" s="37" t="s">
        <v>209</v>
      </c>
      <c r="M10" s="6"/>
      <c r="N10" s="6"/>
    </row>
    <row r="11" spans="1:14" ht="140.25" x14ac:dyDescent="0.25">
      <c r="A11" s="38" t="s">
        <v>148</v>
      </c>
      <c r="B11" s="41" t="s">
        <v>149</v>
      </c>
      <c r="C11" s="37">
        <v>14100</v>
      </c>
      <c r="D11" s="47">
        <v>14100</v>
      </c>
      <c r="E11" s="37">
        <f t="shared" si="0"/>
        <v>1</v>
      </c>
      <c r="F11" s="37" t="s">
        <v>209</v>
      </c>
      <c r="G11" s="37" t="s">
        <v>209</v>
      </c>
      <c r="H11" s="37" t="s">
        <v>209</v>
      </c>
      <c r="I11" s="37" t="s">
        <v>209</v>
      </c>
      <c r="J11" s="37" t="s">
        <v>209</v>
      </c>
      <c r="K11" s="37" t="s">
        <v>209</v>
      </c>
      <c r="L11" s="37" t="s">
        <v>209</v>
      </c>
      <c r="M11" s="6"/>
      <c r="N11" s="6"/>
    </row>
    <row r="12" spans="1:14" ht="114.75" x14ac:dyDescent="0.25">
      <c r="A12" s="38" t="s">
        <v>150</v>
      </c>
      <c r="B12" s="41" t="s">
        <v>149</v>
      </c>
      <c r="C12" s="37">
        <v>18</v>
      </c>
      <c r="D12" s="54">
        <v>32</v>
      </c>
      <c r="E12" s="47">
        <f t="shared" si="0"/>
        <v>1.7777777777777777</v>
      </c>
      <c r="F12" s="37" t="s">
        <v>209</v>
      </c>
      <c r="G12" s="37" t="s">
        <v>209</v>
      </c>
      <c r="H12" s="37" t="s">
        <v>209</v>
      </c>
      <c r="I12" s="37" t="s">
        <v>209</v>
      </c>
      <c r="J12" s="37" t="s">
        <v>209</v>
      </c>
      <c r="K12" s="37" t="s">
        <v>209</v>
      </c>
      <c r="L12" s="37" t="s">
        <v>209</v>
      </c>
      <c r="M12" s="6"/>
      <c r="N12" s="6"/>
    </row>
    <row r="13" spans="1:14" ht="89.25" x14ac:dyDescent="0.25">
      <c r="A13" s="38" t="s">
        <v>151</v>
      </c>
      <c r="B13" s="41" t="s">
        <v>142</v>
      </c>
      <c r="C13" s="37">
        <v>340</v>
      </c>
      <c r="D13" s="54">
        <v>734</v>
      </c>
      <c r="E13" s="47">
        <f t="shared" si="0"/>
        <v>2.1588235294117646</v>
      </c>
      <c r="F13" s="37" t="s">
        <v>209</v>
      </c>
      <c r="G13" s="37" t="s">
        <v>209</v>
      </c>
      <c r="H13" s="37" t="s">
        <v>209</v>
      </c>
      <c r="I13" s="37" t="s">
        <v>209</v>
      </c>
      <c r="J13" s="37" t="s">
        <v>209</v>
      </c>
      <c r="K13" s="37" t="s">
        <v>209</v>
      </c>
      <c r="L13" s="37" t="s">
        <v>209</v>
      </c>
      <c r="M13" s="6"/>
      <c r="N13" s="6"/>
    </row>
    <row r="14" spans="1:14" ht="191.25" x14ac:dyDescent="0.25">
      <c r="A14" s="38" t="s">
        <v>154</v>
      </c>
      <c r="B14" s="41" t="s">
        <v>142</v>
      </c>
      <c r="C14" s="37">
        <v>160</v>
      </c>
      <c r="D14" s="47">
        <v>500</v>
      </c>
      <c r="E14" s="47">
        <f t="shared" si="0"/>
        <v>3.125</v>
      </c>
      <c r="F14" s="37" t="s">
        <v>209</v>
      </c>
      <c r="G14" s="37" t="s">
        <v>209</v>
      </c>
      <c r="H14" s="37" t="s">
        <v>209</v>
      </c>
      <c r="I14" s="37" t="s">
        <v>209</v>
      </c>
      <c r="J14" s="37" t="s">
        <v>209</v>
      </c>
      <c r="K14" s="37" t="s">
        <v>209</v>
      </c>
      <c r="L14" s="37" t="s">
        <v>209</v>
      </c>
      <c r="M14" s="6"/>
      <c r="N14" s="6"/>
    </row>
    <row r="15" spans="1:14" ht="38.25" x14ac:dyDescent="0.25">
      <c r="A15" s="75" t="s">
        <v>63</v>
      </c>
      <c r="B15" s="76"/>
      <c r="C15" s="77"/>
      <c r="D15" s="78"/>
      <c r="E15" s="78"/>
      <c r="F15" s="77"/>
      <c r="G15" s="77"/>
      <c r="H15" s="77"/>
      <c r="I15" s="77"/>
      <c r="J15" s="77"/>
      <c r="K15" s="77"/>
      <c r="L15" s="77"/>
      <c r="M15" s="6"/>
      <c r="N15" s="6"/>
    </row>
    <row r="16" spans="1:14" ht="96" customHeight="1" x14ac:dyDescent="0.25">
      <c r="A16" s="59" t="s">
        <v>211</v>
      </c>
      <c r="B16" s="63" t="s">
        <v>212</v>
      </c>
      <c r="C16" s="79">
        <v>30</v>
      </c>
      <c r="D16" s="59">
        <v>34</v>
      </c>
      <c r="E16" s="59">
        <v>1.1299999999999999</v>
      </c>
      <c r="F16" s="7" t="s">
        <v>209</v>
      </c>
      <c r="G16" s="37" t="s">
        <v>209</v>
      </c>
      <c r="H16" s="37" t="s">
        <v>209</v>
      </c>
      <c r="I16" s="37" t="s">
        <v>209</v>
      </c>
      <c r="J16" s="37" t="s">
        <v>209</v>
      </c>
      <c r="K16" s="37" t="s">
        <v>209</v>
      </c>
      <c r="L16" s="37" t="s">
        <v>209</v>
      </c>
      <c r="M16" s="6"/>
      <c r="N16" s="6"/>
    </row>
    <row r="17" spans="1:14" ht="60" x14ac:dyDescent="0.25">
      <c r="A17" s="80" t="s">
        <v>160</v>
      </c>
      <c r="B17" s="63" t="s">
        <v>212</v>
      </c>
      <c r="C17" s="79" t="s">
        <v>213</v>
      </c>
      <c r="D17" s="59" t="s">
        <v>213</v>
      </c>
      <c r="E17" s="59" t="s">
        <v>213</v>
      </c>
      <c r="F17" s="7" t="s">
        <v>209</v>
      </c>
      <c r="G17" s="37" t="s">
        <v>209</v>
      </c>
      <c r="H17" s="37" t="s">
        <v>209</v>
      </c>
      <c r="I17" s="37" t="s">
        <v>209</v>
      </c>
      <c r="J17" s="37" t="s">
        <v>209</v>
      </c>
      <c r="K17" s="37" t="s">
        <v>209</v>
      </c>
      <c r="L17" s="37" t="s">
        <v>209</v>
      </c>
      <c r="M17" s="6"/>
      <c r="N17" s="6"/>
    </row>
    <row r="18" spans="1:14" ht="78.75" customHeight="1" x14ac:dyDescent="0.25">
      <c r="A18" s="59" t="s">
        <v>162</v>
      </c>
      <c r="B18" s="63" t="s">
        <v>212</v>
      </c>
      <c r="C18" s="79">
        <v>3</v>
      </c>
      <c r="D18" s="59">
        <v>4</v>
      </c>
      <c r="E18" s="59">
        <v>1.33</v>
      </c>
      <c r="F18" s="7" t="s">
        <v>209</v>
      </c>
      <c r="G18" s="37" t="s">
        <v>209</v>
      </c>
      <c r="H18" s="37" t="s">
        <v>209</v>
      </c>
      <c r="I18" s="37" t="s">
        <v>209</v>
      </c>
      <c r="J18" s="37" t="s">
        <v>209</v>
      </c>
      <c r="K18" s="37" t="s">
        <v>209</v>
      </c>
      <c r="L18" s="37" t="s">
        <v>209</v>
      </c>
      <c r="M18" s="6"/>
      <c r="N18" s="6"/>
    </row>
    <row r="19" spans="1:14" ht="105" x14ac:dyDescent="0.25">
      <c r="A19" s="80" t="s">
        <v>164</v>
      </c>
      <c r="B19" s="63" t="s">
        <v>212</v>
      </c>
      <c r="C19" s="79">
        <v>160</v>
      </c>
      <c r="D19" s="59">
        <v>185</v>
      </c>
      <c r="E19" s="59">
        <v>1.1499999999999999</v>
      </c>
      <c r="F19" s="7" t="s">
        <v>209</v>
      </c>
      <c r="G19" s="37" t="s">
        <v>209</v>
      </c>
      <c r="H19" s="37" t="s">
        <v>209</v>
      </c>
      <c r="I19" s="37" t="s">
        <v>209</v>
      </c>
      <c r="J19" s="37" t="s">
        <v>209</v>
      </c>
      <c r="K19" s="37" t="s">
        <v>209</v>
      </c>
      <c r="L19" s="37" t="s">
        <v>209</v>
      </c>
      <c r="M19" s="6"/>
      <c r="N19" s="6"/>
    </row>
    <row r="20" spans="1:14" ht="70.5" customHeight="1" x14ac:dyDescent="0.25">
      <c r="A20" s="59" t="s">
        <v>166</v>
      </c>
      <c r="B20" s="63" t="s">
        <v>212</v>
      </c>
      <c r="C20" s="79">
        <v>800</v>
      </c>
      <c r="D20" s="59">
        <v>780</v>
      </c>
      <c r="E20" s="59">
        <v>0.98</v>
      </c>
      <c r="F20" s="37" t="s">
        <v>209</v>
      </c>
      <c r="G20" s="37" t="s">
        <v>209</v>
      </c>
      <c r="H20" s="37" t="s">
        <v>209</v>
      </c>
      <c r="I20" s="37" t="s">
        <v>209</v>
      </c>
      <c r="J20" s="37" t="s">
        <v>209</v>
      </c>
      <c r="K20" s="37" t="s">
        <v>209</v>
      </c>
      <c r="L20" s="37" t="s">
        <v>209</v>
      </c>
      <c r="M20" s="6"/>
      <c r="N20" s="6"/>
    </row>
    <row r="21" spans="1:14" ht="90" x14ac:dyDescent="0.25">
      <c r="A21" s="80" t="s">
        <v>170</v>
      </c>
      <c r="B21" s="63" t="s">
        <v>212</v>
      </c>
      <c r="C21" s="79">
        <v>1</v>
      </c>
      <c r="D21" s="59">
        <v>1</v>
      </c>
      <c r="E21" s="59">
        <v>1</v>
      </c>
      <c r="F21" s="37" t="s">
        <v>209</v>
      </c>
      <c r="G21" s="37" t="s">
        <v>209</v>
      </c>
      <c r="H21" s="37" t="s">
        <v>209</v>
      </c>
      <c r="I21" s="37" t="s">
        <v>209</v>
      </c>
      <c r="J21" s="37" t="s">
        <v>209</v>
      </c>
      <c r="K21" s="37" t="s">
        <v>209</v>
      </c>
      <c r="L21" s="37" t="s">
        <v>209</v>
      </c>
      <c r="M21" s="6"/>
      <c r="N21" s="6"/>
    </row>
    <row r="22" spans="1:14" ht="92.25" customHeight="1" x14ac:dyDescent="0.25">
      <c r="A22" s="81" t="s">
        <v>172</v>
      </c>
      <c r="B22" s="63" t="s">
        <v>212</v>
      </c>
      <c r="C22" s="79">
        <v>9200</v>
      </c>
      <c r="D22" s="59">
        <v>4764</v>
      </c>
      <c r="E22" s="59">
        <v>0.52</v>
      </c>
      <c r="F22" s="37" t="s">
        <v>209</v>
      </c>
      <c r="G22" s="37" t="s">
        <v>209</v>
      </c>
      <c r="H22" s="37" t="s">
        <v>209</v>
      </c>
      <c r="I22" s="37" t="s">
        <v>209</v>
      </c>
      <c r="J22" s="37" t="s">
        <v>209</v>
      </c>
      <c r="K22" s="37" t="s">
        <v>209</v>
      </c>
      <c r="L22" s="37" t="s">
        <v>209</v>
      </c>
      <c r="M22" s="6"/>
      <c r="N22" s="6"/>
    </row>
    <row r="23" spans="1:14" ht="120" x14ac:dyDescent="0.25">
      <c r="A23" s="59" t="s">
        <v>175</v>
      </c>
      <c r="B23" s="63" t="s">
        <v>212</v>
      </c>
      <c r="C23" s="79">
        <v>4000</v>
      </c>
      <c r="D23" s="59">
        <v>2095</v>
      </c>
      <c r="E23" s="59">
        <v>0.52</v>
      </c>
      <c r="F23" s="37" t="s">
        <v>209</v>
      </c>
      <c r="G23" s="37" t="s">
        <v>209</v>
      </c>
      <c r="H23" s="37" t="s">
        <v>209</v>
      </c>
      <c r="I23" s="37" t="s">
        <v>209</v>
      </c>
      <c r="J23" s="37" t="s">
        <v>209</v>
      </c>
      <c r="K23" s="37" t="s">
        <v>209</v>
      </c>
      <c r="L23" s="37" t="s">
        <v>209</v>
      </c>
      <c r="M23" s="6"/>
      <c r="N23" s="6"/>
    </row>
    <row r="24" spans="1:14" ht="91.5" customHeight="1" x14ac:dyDescent="0.25">
      <c r="A24" s="59" t="s">
        <v>214</v>
      </c>
      <c r="B24" s="63" t="s">
        <v>212</v>
      </c>
      <c r="C24" s="79" t="s">
        <v>213</v>
      </c>
      <c r="D24" s="79" t="s">
        <v>213</v>
      </c>
      <c r="E24" s="79" t="s">
        <v>213</v>
      </c>
      <c r="F24" s="37" t="s">
        <v>209</v>
      </c>
      <c r="G24" s="37" t="s">
        <v>209</v>
      </c>
      <c r="H24" s="37" t="s">
        <v>209</v>
      </c>
      <c r="I24" s="37" t="s">
        <v>209</v>
      </c>
      <c r="J24" s="37" t="s">
        <v>209</v>
      </c>
      <c r="K24" s="37" t="s">
        <v>209</v>
      </c>
      <c r="L24" s="37" t="s">
        <v>209</v>
      </c>
      <c r="M24" s="6"/>
      <c r="N24" s="6"/>
    </row>
    <row r="25" spans="1:14" ht="61.5" customHeight="1" x14ac:dyDescent="0.25">
      <c r="A25" s="59" t="s">
        <v>179</v>
      </c>
      <c r="B25" s="63" t="s">
        <v>212</v>
      </c>
      <c r="C25" s="79">
        <v>60</v>
      </c>
      <c r="D25" s="59">
        <v>93</v>
      </c>
      <c r="E25" s="59">
        <v>1.55</v>
      </c>
      <c r="F25" s="37" t="s">
        <v>209</v>
      </c>
      <c r="G25" s="37" t="s">
        <v>209</v>
      </c>
      <c r="H25" s="37" t="s">
        <v>209</v>
      </c>
      <c r="I25" s="37" t="s">
        <v>209</v>
      </c>
      <c r="J25" s="37" t="s">
        <v>209</v>
      </c>
      <c r="K25" s="37" t="s">
        <v>209</v>
      </c>
      <c r="L25" s="37" t="s">
        <v>209</v>
      </c>
      <c r="M25" s="6"/>
      <c r="N25" s="6"/>
    </row>
    <row r="26" spans="1:14" ht="98.25" customHeight="1" x14ac:dyDescent="0.25">
      <c r="A26" s="59" t="s">
        <v>181</v>
      </c>
      <c r="B26" s="63" t="s">
        <v>212</v>
      </c>
      <c r="C26" s="79">
        <v>154</v>
      </c>
      <c r="D26" s="59">
        <v>127</v>
      </c>
      <c r="E26" s="59">
        <v>1.2</v>
      </c>
      <c r="F26" s="37" t="s">
        <v>209</v>
      </c>
      <c r="G26" s="37" t="s">
        <v>209</v>
      </c>
      <c r="H26" s="37" t="s">
        <v>209</v>
      </c>
      <c r="I26" s="37" t="s">
        <v>209</v>
      </c>
      <c r="J26" s="37" t="s">
        <v>209</v>
      </c>
      <c r="K26" s="37" t="s">
        <v>209</v>
      </c>
      <c r="L26" s="37" t="s">
        <v>209</v>
      </c>
      <c r="M26" s="6"/>
      <c r="N26" s="6"/>
    </row>
    <row r="27" spans="1:14" ht="148.5" customHeight="1" x14ac:dyDescent="0.25">
      <c r="A27" s="59" t="s">
        <v>189</v>
      </c>
      <c r="B27" s="63" t="s">
        <v>212</v>
      </c>
      <c r="C27" s="79">
        <v>450</v>
      </c>
      <c r="D27" s="59">
        <v>515</v>
      </c>
      <c r="E27" s="59">
        <v>1.1399999999999999</v>
      </c>
      <c r="F27" s="37" t="s">
        <v>209</v>
      </c>
      <c r="G27" s="37" t="s">
        <v>209</v>
      </c>
      <c r="H27" s="37" t="s">
        <v>209</v>
      </c>
      <c r="I27" s="37" t="s">
        <v>209</v>
      </c>
      <c r="J27" s="37" t="s">
        <v>209</v>
      </c>
      <c r="K27" s="37" t="s">
        <v>209</v>
      </c>
      <c r="L27" s="37" t="s">
        <v>209</v>
      </c>
      <c r="M27" s="6"/>
      <c r="N27" s="6"/>
    </row>
    <row r="28" spans="1:14" ht="60" x14ac:dyDescent="0.25">
      <c r="A28" s="82" t="s">
        <v>192</v>
      </c>
      <c r="B28" s="63" t="s">
        <v>215</v>
      </c>
      <c r="C28" s="79">
        <v>26</v>
      </c>
      <c r="D28" s="59">
        <v>27</v>
      </c>
      <c r="E28" s="59">
        <v>1.04</v>
      </c>
      <c r="F28" s="37" t="s">
        <v>209</v>
      </c>
      <c r="G28" s="37" t="s">
        <v>209</v>
      </c>
      <c r="H28" s="37" t="s">
        <v>209</v>
      </c>
      <c r="I28" s="37" t="s">
        <v>209</v>
      </c>
      <c r="J28" s="37" t="s">
        <v>209</v>
      </c>
      <c r="K28" s="37" t="s">
        <v>209</v>
      </c>
      <c r="L28" s="37" t="s">
        <v>209</v>
      </c>
      <c r="M28" s="6"/>
      <c r="N28" s="6"/>
    </row>
    <row r="29" spans="1:14" x14ac:dyDescent="0.25">
      <c r="A29" s="7" t="s">
        <v>216</v>
      </c>
      <c r="B29" s="7" t="s">
        <v>209</v>
      </c>
      <c r="C29" s="7" t="s">
        <v>209</v>
      </c>
      <c r="D29" s="7" t="s">
        <v>209</v>
      </c>
      <c r="E29" s="7" t="s">
        <v>209</v>
      </c>
      <c r="F29" s="83"/>
      <c r="G29" s="84"/>
      <c r="H29" s="85"/>
      <c r="I29" s="85"/>
      <c r="J29" s="47"/>
      <c r="K29" s="86"/>
      <c r="L29" s="87">
        <f>I29*F29*K29</f>
        <v>0</v>
      </c>
      <c r="M29" s="6"/>
      <c r="N29" s="6"/>
    </row>
    <row r="30" spans="1:14" x14ac:dyDescent="0.25">
      <c r="A30" s="72" t="s">
        <v>217</v>
      </c>
      <c r="B30" s="72"/>
      <c r="C30" s="88"/>
      <c r="D30" s="72"/>
      <c r="E30" s="72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25">
      <c r="A31" s="72"/>
      <c r="B31" s="72"/>
      <c r="C31" s="88"/>
      <c r="D31" s="72"/>
      <c r="E31" s="72"/>
      <c r="F31" s="6"/>
      <c r="G31" s="6"/>
      <c r="H31" s="6"/>
      <c r="I31" s="89">
        <f>I29-F29</f>
        <v>0</v>
      </c>
      <c r="J31" s="6"/>
      <c r="K31" s="6"/>
      <c r="L31" s="6"/>
      <c r="M31" s="6"/>
      <c r="N31" s="6"/>
    </row>
    <row r="32" spans="1:14" x14ac:dyDescent="0.25">
      <c r="A32" s="72"/>
      <c r="B32" s="72"/>
      <c r="C32" s="88"/>
      <c r="D32" s="72"/>
      <c r="E32" s="72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72"/>
      <c r="B33" s="72"/>
      <c r="C33" s="88"/>
      <c r="D33" s="72"/>
      <c r="E33" s="72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72"/>
      <c r="B34" s="72"/>
      <c r="C34" s="88"/>
      <c r="D34" s="72"/>
      <c r="E34" s="72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25">
      <c r="A35" s="72"/>
      <c r="B35" s="72"/>
      <c r="C35" s="88"/>
      <c r="D35" s="72"/>
      <c r="E35" s="72"/>
      <c r="F35" s="6"/>
      <c r="G35" s="6"/>
      <c r="H35" s="6"/>
      <c r="I35" s="6"/>
      <c r="J35" s="6"/>
      <c r="K35" s="6"/>
      <c r="L35" s="6"/>
      <c r="M35" s="6"/>
      <c r="N35" s="6"/>
    </row>
    <row r="36" spans="1:14" x14ac:dyDescent="0.25">
      <c r="A36" s="72"/>
      <c r="B36" s="72"/>
      <c r="C36" s="88"/>
      <c r="D36" s="72"/>
      <c r="E36" s="72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25">
      <c r="A37" s="72"/>
      <c r="B37" s="72"/>
      <c r="C37" s="88"/>
      <c r="D37" s="72"/>
      <c r="E37" s="72"/>
      <c r="F37" s="6"/>
      <c r="G37" s="6"/>
      <c r="H37" s="6"/>
      <c r="I37" s="6"/>
      <c r="J37" s="6"/>
      <c r="K37" s="6"/>
      <c r="L37" s="6"/>
      <c r="M37" s="6"/>
      <c r="N37" s="6"/>
    </row>
    <row r="38" spans="1:14" x14ac:dyDescent="0.25">
      <c r="A38" s="72"/>
      <c r="B38" s="72"/>
      <c r="C38" s="88"/>
      <c r="D38" s="72"/>
      <c r="E38" s="72"/>
      <c r="F38" s="6"/>
      <c r="G38" s="6"/>
      <c r="H38" s="6"/>
      <c r="I38" s="6"/>
      <c r="J38" s="6"/>
      <c r="K38" s="6"/>
      <c r="L38" s="6"/>
      <c r="M38" s="6"/>
      <c r="N38" s="6"/>
    </row>
    <row r="39" spans="1:14" x14ac:dyDescent="0.25">
      <c r="A39" s="72"/>
      <c r="B39" s="72"/>
      <c r="C39" s="88"/>
      <c r="D39" s="72"/>
      <c r="E39" s="72"/>
      <c r="F39" s="6"/>
      <c r="G39" s="6"/>
      <c r="H39" s="6"/>
      <c r="I39" s="6"/>
      <c r="J39" s="6"/>
      <c r="K39" s="6"/>
      <c r="L39" s="6"/>
      <c r="M39" s="6"/>
      <c r="N39" s="6"/>
    </row>
    <row r="40" spans="1:14" x14ac:dyDescent="0.25">
      <c r="A40" s="72"/>
      <c r="B40" s="72"/>
      <c r="C40" s="88"/>
      <c r="D40" s="72"/>
      <c r="E40" s="72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25">
      <c r="A41" s="72"/>
      <c r="B41" s="72"/>
      <c r="C41" s="88"/>
      <c r="D41" s="72"/>
      <c r="E41" s="72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25">
      <c r="A42" s="72"/>
      <c r="B42" s="72"/>
      <c r="C42" s="88"/>
      <c r="D42" s="72"/>
      <c r="E42" s="72"/>
      <c r="F42" s="6"/>
      <c r="G42" s="6"/>
      <c r="H42" s="6"/>
      <c r="I42" s="6"/>
      <c r="J42" s="6"/>
      <c r="K42" s="6"/>
      <c r="L42" s="6"/>
      <c r="M42" s="6"/>
      <c r="N42" s="6"/>
    </row>
    <row r="43" spans="1:14" x14ac:dyDescent="0.25">
      <c r="A43" s="72"/>
      <c r="B43" s="72"/>
      <c r="C43" s="88"/>
      <c r="D43" s="72"/>
      <c r="E43" s="72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25">
      <c r="A44" s="72"/>
      <c r="B44" s="72"/>
      <c r="C44" s="88"/>
      <c r="D44" s="72"/>
      <c r="E44" s="72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5">
      <c r="A45" s="72"/>
      <c r="B45" s="72"/>
      <c r="C45" s="88"/>
      <c r="D45" s="72"/>
      <c r="E45" s="72"/>
      <c r="F45" s="6"/>
      <c r="G45" s="6"/>
      <c r="H45" s="6"/>
      <c r="I45" s="6"/>
      <c r="J45" s="6"/>
      <c r="K45" s="6"/>
      <c r="L45" s="6"/>
      <c r="M45" s="6"/>
      <c r="N45" s="6"/>
    </row>
    <row r="46" spans="1:14" x14ac:dyDescent="0.25">
      <c r="A46" s="72"/>
      <c r="B46" s="72"/>
      <c r="C46" s="88"/>
      <c r="D46" s="72"/>
      <c r="E46" s="72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72"/>
      <c r="B47" s="72"/>
      <c r="C47" s="88"/>
      <c r="D47" s="72"/>
      <c r="E47" s="72"/>
      <c r="F47" s="6"/>
      <c r="G47" s="6"/>
      <c r="H47" s="6"/>
      <c r="I47" s="6"/>
      <c r="J47" s="6"/>
      <c r="K47" s="6"/>
      <c r="L47" s="6"/>
      <c r="M47" s="6"/>
      <c r="N47" s="6"/>
    </row>
    <row r="48" spans="1:14" x14ac:dyDescent="0.25">
      <c r="A48" s="72"/>
      <c r="B48" s="72"/>
      <c r="C48" s="88"/>
      <c r="D48" s="72"/>
      <c r="E48" s="72"/>
      <c r="F48" s="6"/>
      <c r="G48" s="6"/>
      <c r="H48" s="6"/>
      <c r="I48" s="6"/>
      <c r="J48" s="6"/>
      <c r="K48" s="6"/>
      <c r="L48" s="6"/>
      <c r="M48" s="6"/>
      <c r="N48" s="6"/>
    </row>
    <row r="49" spans="1:14" x14ac:dyDescent="0.25">
      <c r="A49" s="72"/>
      <c r="B49" s="72"/>
      <c r="C49" s="88"/>
      <c r="D49" s="72"/>
      <c r="E49" s="72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25">
      <c r="A50" s="72"/>
      <c r="B50" s="72"/>
      <c r="C50" s="88"/>
      <c r="D50" s="72"/>
      <c r="E50" s="72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25">
      <c r="A51" s="72"/>
      <c r="B51" s="72"/>
      <c r="C51" s="88"/>
      <c r="D51" s="72"/>
      <c r="E51" s="72"/>
      <c r="F51" s="6"/>
      <c r="G51" s="6"/>
      <c r="H51" s="6"/>
      <c r="I51" s="6"/>
      <c r="J51" s="6"/>
      <c r="K51" s="6"/>
      <c r="L51" s="6"/>
      <c r="M51" s="6"/>
      <c r="N51" s="6"/>
    </row>
    <row r="52" spans="1:14" x14ac:dyDescent="0.25">
      <c r="A52" s="6"/>
      <c r="B52" s="6"/>
      <c r="C52" s="90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25">
      <c r="A53" s="6"/>
      <c r="B53" s="6"/>
      <c r="C53" s="90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x14ac:dyDescent="0.25">
      <c r="A54" s="6"/>
      <c r="B54" s="6"/>
      <c r="C54" s="90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x14ac:dyDescent="0.25">
      <c r="A55" s="6"/>
      <c r="B55" s="6"/>
      <c r="C55" s="90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x14ac:dyDescent="0.25">
      <c r="A56" s="6"/>
      <c r="B56" s="6"/>
      <c r="C56" s="90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A57" s="6"/>
      <c r="B57" s="6"/>
      <c r="C57" s="90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A58" s="6"/>
      <c r="B58" s="6"/>
      <c r="C58" s="90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A59" s="6"/>
      <c r="B59" s="6"/>
      <c r="C59" s="90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A60" s="6"/>
      <c r="B60" s="6"/>
      <c r="C60" s="90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A61" s="6"/>
      <c r="B61" s="6"/>
      <c r="C61" s="90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A62" s="6"/>
      <c r="B62" s="6"/>
      <c r="C62" s="90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A63" s="6"/>
      <c r="B63" s="6"/>
      <c r="C63" s="90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A64" s="6"/>
      <c r="B64" s="6"/>
      <c r="C64" s="90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x14ac:dyDescent="0.25">
      <c r="A65" s="6"/>
      <c r="B65" s="6"/>
      <c r="C65" s="90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x14ac:dyDescent="0.25">
      <c r="A66" s="6"/>
      <c r="B66" s="6"/>
      <c r="C66" s="90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x14ac:dyDescent="0.25">
      <c r="A67" s="6"/>
      <c r="B67" s="6"/>
      <c r="C67" s="90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x14ac:dyDescent="0.25">
      <c r="A68" s="6"/>
      <c r="B68" s="6"/>
      <c r="C68" s="90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25">
      <c r="A69" s="6"/>
      <c r="B69" s="6"/>
      <c r="C69" s="90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x14ac:dyDescent="0.25">
      <c r="A70" s="6"/>
      <c r="B70" s="6"/>
      <c r="C70" s="90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25">
      <c r="A71" s="6"/>
      <c r="B71" s="6"/>
      <c r="C71" s="90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x14ac:dyDescent="0.25">
      <c r="A72" s="6"/>
      <c r="B72" s="6"/>
      <c r="C72" s="90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x14ac:dyDescent="0.25">
      <c r="A73" s="6"/>
      <c r="B73" s="6"/>
      <c r="C73" s="90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25">
      <c r="A74" s="6"/>
      <c r="B74" s="6"/>
      <c r="C74" s="90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x14ac:dyDescent="0.25">
      <c r="A75" s="6"/>
      <c r="B75" s="6"/>
      <c r="C75" s="90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x14ac:dyDescent="0.25">
      <c r="A76" s="6"/>
      <c r="B76" s="6"/>
      <c r="C76" s="90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25">
      <c r="A77" s="6"/>
      <c r="B77" s="6"/>
      <c r="C77" s="90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x14ac:dyDescent="0.25">
      <c r="A78" s="6"/>
      <c r="B78" s="6"/>
      <c r="C78" s="90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25">
      <c r="A79" s="6"/>
      <c r="B79" s="6"/>
      <c r="C79" s="90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x14ac:dyDescent="0.25">
      <c r="A80" s="6"/>
      <c r="B80" s="6"/>
      <c r="C80" s="90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x14ac:dyDescent="0.25">
      <c r="A81" s="6"/>
      <c r="B81" s="6"/>
      <c r="C81" s="90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x14ac:dyDescent="0.25">
      <c r="A82" s="6"/>
      <c r="B82" s="6"/>
      <c r="C82" s="90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x14ac:dyDescent="0.25">
      <c r="A83" s="6"/>
      <c r="B83" s="6"/>
      <c r="C83" s="90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x14ac:dyDescent="0.25">
      <c r="A84" s="6"/>
      <c r="B84" s="6"/>
      <c r="C84" s="90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x14ac:dyDescent="0.25">
      <c r="A85" s="6"/>
      <c r="B85" s="6"/>
      <c r="C85" s="90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x14ac:dyDescent="0.25">
      <c r="A86" s="6"/>
      <c r="B86" s="6"/>
      <c r="C86" s="90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x14ac:dyDescent="0.25">
      <c r="A87" s="6"/>
      <c r="B87" s="6"/>
      <c r="C87" s="90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x14ac:dyDescent="0.25">
      <c r="A88" s="6"/>
      <c r="B88" s="6"/>
      <c r="C88" s="90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x14ac:dyDescent="0.25">
      <c r="A89" s="6"/>
      <c r="B89" s="6"/>
      <c r="C89" s="90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x14ac:dyDescent="0.25">
      <c r="A90" s="6"/>
      <c r="B90" s="6"/>
      <c r="C90" s="90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x14ac:dyDescent="0.25">
      <c r="A91" s="6"/>
      <c r="B91" s="6"/>
      <c r="C91" s="90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x14ac:dyDescent="0.25">
      <c r="A92" s="6"/>
      <c r="B92" s="6"/>
      <c r="C92" s="90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x14ac:dyDescent="0.25">
      <c r="A93" s="6"/>
      <c r="B93" s="6"/>
      <c r="C93" s="90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x14ac:dyDescent="0.25">
      <c r="A94" s="6"/>
      <c r="B94" s="6"/>
      <c r="C94" s="90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x14ac:dyDescent="0.25">
      <c r="A95" s="6"/>
      <c r="B95" s="6"/>
      <c r="C95" s="90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x14ac:dyDescent="0.25">
      <c r="A96" s="6"/>
      <c r="B96" s="6"/>
      <c r="C96" s="90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x14ac:dyDescent="0.25">
      <c r="A97" s="6"/>
      <c r="B97" s="6"/>
      <c r="C97" s="90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x14ac:dyDescent="0.25">
      <c r="A98" s="6"/>
      <c r="B98" s="6"/>
      <c r="C98" s="90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x14ac:dyDescent="0.25">
      <c r="A99" s="6"/>
      <c r="B99" s="6"/>
      <c r="C99" s="90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x14ac:dyDescent="0.25">
      <c r="A100" s="6"/>
      <c r="B100" s="6"/>
      <c r="C100" s="90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x14ac:dyDescent="0.25">
      <c r="A101" s="6"/>
      <c r="B101" s="6"/>
      <c r="C101" s="90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x14ac:dyDescent="0.25">
      <c r="A102" s="6"/>
      <c r="B102" s="6"/>
      <c r="C102" s="90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x14ac:dyDescent="0.25">
      <c r="A103" s="6"/>
      <c r="B103" s="6"/>
      <c r="C103" s="90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x14ac:dyDescent="0.25">
      <c r="A104" s="6"/>
      <c r="B104" s="6"/>
      <c r="C104" s="90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x14ac:dyDescent="0.25">
      <c r="A105" s="6"/>
      <c r="B105" s="6"/>
      <c r="C105" s="90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x14ac:dyDescent="0.25">
      <c r="A106" s="6"/>
      <c r="B106" s="6"/>
      <c r="C106" s="90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x14ac:dyDescent="0.25">
      <c r="A107" s="6"/>
      <c r="B107" s="6"/>
      <c r="C107" s="90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x14ac:dyDescent="0.25">
      <c r="A108" s="6"/>
      <c r="B108" s="6"/>
      <c r="C108" s="90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x14ac:dyDescent="0.25">
      <c r="A109" s="6"/>
      <c r="B109" s="6"/>
      <c r="C109" s="90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x14ac:dyDescent="0.25">
      <c r="A110" s="6"/>
      <c r="B110" s="6"/>
      <c r="C110" s="90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x14ac:dyDescent="0.25">
      <c r="A111" s="6"/>
      <c r="B111" s="6"/>
      <c r="C111" s="90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x14ac:dyDescent="0.25">
      <c r="A112" s="6"/>
      <c r="B112" s="6"/>
      <c r="C112" s="90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x14ac:dyDescent="0.25">
      <c r="A113" s="6"/>
      <c r="B113" s="6"/>
      <c r="C113" s="90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x14ac:dyDescent="0.25">
      <c r="A114" s="6"/>
      <c r="B114" s="6"/>
      <c r="C114" s="90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x14ac:dyDescent="0.25">
      <c r="A115" s="6"/>
      <c r="B115" s="6"/>
      <c r="C115" s="90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x14ac:dyDescent="0.25">
      <c r="A116" s="6"/>
      <c r="B116" s="6"/>
      <c r="C116" s="90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x14ac:dyDescent="0.25">
      <c r="A117" s="6"/>
      <c r="B117" s="6"/>
      <c r="C117" s="90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x14ac:dyDescent="0.25">
      <c r="A118" s="6"/>
      <c r="B118" s="6"/>
      <c r="C118" s="90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x14ac:dyDescent="0.25">
      <c r="A119" s="6"/>
      <c r="B119" s="6"/>
      <c r="C119" s="90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x14ac:dyDescent="0.25">
      <c r="A120" s="6"/>
      <c r="B120" s="6"/>
      <c r="C120" s="90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x14ac:dyDescent="0.25">
      <c r="A121" s="6"/>
      <c r="B121" s="6"/>
      <c r="C121" s="90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x14ac:dyDescent="0.25">
      <c r="A122" s="6"/>
      <c r="B122" s="6"/>
      <c r="C122" s="90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x14ac:dyDescent="0.25">
      <c r="A123" s="6"/>
      <c r="B123" s="6"/>
      <c r="C123" s="90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x14ac:dyDescent="0.25">
      <c r="A124" s="6"/>
      <c r="B124" s="6"/>
      <c r="C124" s="90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x14ac:dyDescent="0.25">
      <c r="A125" s="6"/>
      <c r="B125" s="6"/>
      <c r="C125" s="90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x14ac:dyDescent="0.25">
      <c r="A126" s="6"/>
      <c r="B126" s="6"/>
      <c r="C126" s="90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x14ac:dyDescent="0.25">
      <c r="A127" s="6"/>
      <c r="B127" s="6"/>
      <c r="C127" s="90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x14ac:dyDescent="0.25">
      <c r="A128" s="6"/>
      <c r="B128" s="6"/>
      <c r="C128" s="90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x14ac:dyDescent="0.25">
      <c r="A129" s="6"/>
      <c r="B129" s="6"/>
      <c r="C129" s="90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x14ac:dyDescent="0.25">
      <c r="A130" s="6"/>
      <c r="B130" s="6"/>
      <c r="C130" s="90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x14ac:dyDescent="0.25">
      <c r="A131" s="6"/>
      <c r="B131" s="6"/>
      <c r="C131" s="90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x14ac:dyDescent="0.25">
      <c r="A132" s="6"/>
      <c r="B132" s="6"/>
      <c r="C132" s="90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x14ac:dyDescent="0.25">
      <c r="A133" s="6"/>
      <c r="B133" s="6"/>
      <c r="C133" s="90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x14ac:dyDescent="0.25">
      <c r="A134" s="6"/>
      <c r="B134" s="6"/>
      <c r="C134" s="90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x14ac:dyDescent="0.25">
      <c r="A135" s="6"/>
      <c r="B135" s="6"/>
      <c r="C135" s="90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x14ac:dyDescent="0.25">
      <c r="A136" s="6"/>
      <c r="B136" s="6"/>
      <c r="C136" s="90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x14ac:dyDescent="0.25">
      <c r="A137" s="6"/>
      <c r="B137" s="6"/>
      <c r="C137" s="90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x14ac:dyDescent="0.25">
      <c r="A138" s="6"/>
      <c r="B138" s="6"/>
      <c r="C138" s="90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x14ac:dyDescent="0.25">
      <c r="A139" s="6"/>
      <c r="B139" s="6"/>
      <c r="C139" s="90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x14ac:dyDescent="0.25">
      <c r="A140" s="6"/>
      <c r="B140" s="6"/>
      <c r="C140" s="90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x14ac:dyDescent="0.25">
      <c r="A141" s="6"/>
      <c r="B141" s="6"/>
      <c r="C141" s="90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x14ac:dyDescent="0.25">
      <c r="A142" s="6"/>
      <c r="B142" s="6"/>
      <c r="C142" s="90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x14ac:dyDescent="0.25">
      <c r="A143" s="6"/>
      <c r="B143" s="6"/>
      <c r="C143" s="90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x14ac:dyDescent="0.25">
      <c r="A144" s="6"/>
      <c r="B144" s="6"/>
      <c r="C144" s="90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x14ac:dyDescent="0.25">
      <c r="A145" s="6"/>
      <c r="B145" s="6"/>
      <c r="C145" s="90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x14ac:dyDescent="0.25">
      <c r="A146" s="6"/>
      <c r="B146" s="6"/>
      <c r="C146" s="90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x14ac:dyDescent="0.25">
      <c r="A147" s="6"/>
      <c r="B147" s="6"/>
      <c r="C147" s="90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x14ac:dyDescent="0.25">
      <c r="A148" s="6"/>
      <c r="B148" s="6"/>
      <c r="C148" s="90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x14ac:dyDescent="0.25">
      <c r="A149" s="6"/>
      <c r="B149" s="6"/>
      <c r="C149" s="90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x14ac:dyDescent="0.25">
      <c r="A150" s="6"/>
      <c r="B150" s="6"/>
      <c r="C150" s="90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x14ac:dyDescent="0.25">
      <c r="A151" s="6"/>
      <c r="B151" s="6"/>
      <c r="C151" s="90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x14ac:dyDescent="0.25">
      <c r="A152" s="6"/>
      <c r="B152" s="6"/>
      <c r="C152" s="90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x14ac:dyDescent="0.25">
      <c r="A153" s="6"/>
      <c r="B153" s="6"/>
      <c r="C153" s="90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x14ac:dyDescent="0.25">
      <c r="A154" s="6"/>
      <c r="B154" s="6"/>
      <c r="C154" s="90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x14ac:dyDescent="0.25">
      <c r="A155" s="6"/>
      <c r="B155" s="6"/>
      <c r="C155" s="90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x14ac:dyDescent="0.25">
      <c r="A156" s="6"/>
      <c r="B156" s="6"/>
      <c r="C156" s="90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x14ac:dyDescent="0.25">
      <c r="A157" s="6"/>
      <c r="B157" s="6"/>
      <c r="C157" s="90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x14ac:dyDescent="0.25">
      <c r="A158" s="6"/>
      <c r="B158" s="6"/>
      <c r="C158" s="90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x14ac:dyDescent="0.25">
      <c r="A159" s="6"/>
      <c r="B159" s="6"/>
      <c r="C159" s="90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x14ac:dyDescent="0.25">
      <c r="A160" s="6"/>
      <c r="B160" s="6"/>
      <c r="C160" s="90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x14ac:dyDescent="0.25">
      <c r="A161" s="6"/>
      <c r="B161" s="6"/>
      <c r="C161" s="90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x14ac:dyDescent="0.25">
      <c r="A162" s="6"/>
      <c r="B162" s="6"/>
      <c r="C162" s="90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x14ac:dyDescent="0.25">
      <c r="A163" s="6"/>
      <c r="B163" s="6"/>
      <c r="C163" s="90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x14ac:dyDescent="0.25">
      <c r="A164" s="6"/>
      <c r="B164" s="6"/>
      <c r="C164" s="90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x14ac:dyDescent="0.25">
      <c r="A165" s="6"/>
      <c r="B165" s="6"/>
      <c r="C165" s="90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x14ac:dyDescent="0.25">
      <c r="A166" s="6"/>
      <c r="B166" s="6"/>
      <c r="C166" s="90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x14ac:dyDescent="0.25">
      <c r="A167" s="6"/>
      <c r="B167" s="6"/>
      <c r="C167" s="90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x14ac:dyDescent="0.25">
      <c r="A168" s="6"/>
      <c r="B168" s="6"/>
      <c r="C168" s="90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x14ac:dyDescent="0.25">
      <c r="A169" s="6"/>
      <c r="B169" s="6"/>
      <c r="C169" s="90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x14ac:dyDescent="0.25">
      <c r="A170" s="6"/>
      <c r="B170" s="6"/>
      <c r="C170" s="90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x14ac:dyDescent="0.25">
      <c r="A171" s="6"/>
      <c r="B171" s="6"/>
      <c r="C171" s="90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x14ac:dyDescent="0.25">
      <c r="A172" s="6"/>
      <c r="B172" s="6"/>
      <c r="C172" s="90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x14ac:dyDescent="0.25">
      <c r="A173" s="6"/>
      <c r="B173" s="6"/>
      <c r="C173" s="90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x14ac:dyDescent="0.25">
      <c r="A174" s="6"/>
      <c r="B174" s="6"/>
      <c r="C174" s="90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x14ac:dyDescent="0.25">
      <c r="A175" s="6"/>
      <c r="B175" s="6"/>
      <c r="C175" s="90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x14ac:dyDescent="0.25">
      <c r="A176" s="6"/>
      <c r="B176" s="6"/>
      <c r="C176" s="90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x14ac:dyDescent="0.25">
      <c r="A177" s="6"/>
      <c r="B177" s="6"/>
      <c r="C177" s="90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x14ac:dyDescent="0.25">
      <c r="A178" s="6"/>
      <c r="B178" s="6"/>
      <c r="C178" s="90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x14ac:dyDescent="0.25">
      <c r="A179" s="6"/>
      <c r="B179" s="6"/>
      <c r="C179" s="90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x14ac:dyDescent="0.25">
      <c r="A180" s="6"/>
      <c r="B180" s="6"/>
      <c r="C180" s="90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x14ac:dyDescent="0.25">
      <c r="A181" s="6"/>
      <c r="B181" s="6"/>
      <c r="C181" s="90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x14ac:dyDescent="0.25">
      <c r="A182" s="6"/>
      <c r="B182" s="6"/>
      <c r="C182" s="90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x14ac:dyDescent="0.25">
      <c r="A183" s="6"/>
      <c r="B183" s="6"/>
      <c r="C183" s="90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x14ac:dyDescent="0.25">
      <c r="A184" s="6"/>
      <c r="B184" s="6"/>
      <c r="C184" s="90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x14ac:dyDescent="0.25">
      <c r="A185" s="6"/>
      <c r="B185" s="6"/>
      <c r="C185" s="90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x14ac:dyDescent="0.25">
      <c r="A186" s="6"/>
      <c r="B186" s="6"/>
      <c r="C186" s="90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x14ac:dyDescent="0.25">
      <c r="A187" s="6"/>
      <c r="B187" s="6"/>
      <c r="C187" s="90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x14ac:dyDescent="0.25">
      <c r="A188" s="6"/>
      <c r="B188" s="6"/>
      <c r="C188" s="90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x14ac:dyDescent="0.25">
      <c r="A189" s="6"/>
      <c r="B189" s="6"/>
      <c r="C189" s="90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x14ac:dyDescent="0.25">
      <c r="A190" s="6"/>
      <c r="B190" s="6"/>
      <c r="C190" s="90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x14ac:dyDescent="0.25">
      <c r="A191" s="6"/>
      <c r="B191" s="6"/>
      <c r="C191" s="90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x14ac:dyDescent="0.25">
      <c r="A192" s="6"/>
      <c r="B192" s="6"/>
      <c r="C192" s="90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x14ac:dyDescent="0.25">
      <c r="A193" s="6"/>
      <c r="B193" s="6"/>
      <c r="C193" s="90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x14ac:dyDescent="0.25">
      <c r="A194" s="6"/>
      <c r="B194" s="6"/>
      <c r="C194" s="90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x14ac:dyDescent="0.25">
      <c r="A195" s="6"/>
      <c r="B195" s="6"/>
      <c r="C195" s="90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x14ac:dyDescent="0.25">
      <c r="A196" s="6"/>
      <c r="B196" s="6"/>
      <c r="C196" s="90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x14ac:dyDescent="0.25">
      <c r="A197" s="6"/>
      <c r="B197" s="6"/>
      <c r="C197" s="90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x14ac:dyDescent="0.25">
      <c r="A198" s="6"/>
      <c r="B198" s="6"/>
      <c r="C198" s="90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x14ac:dyDescent="0.25">
      <c r="A199" s="6"/>
      <c r="B199" s="6"/>
      <c r="C199" s="90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x14ac:dyDescent="0.25">
      <c r="A200" s="6"/>
      <c r="B200" s="6"/>
      <c r="C200" s="90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x14ac:dyDescent="0.25">
      <c r="A201" s="6"/>
      <c r="B201" s="6"/>
      <c r="C201" s="90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x14ac:dyDescent="0.25">
      <c r="A202" s="6"/>
      <c r="B202" s="6"/>
      <c r="C202" s="90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x14ac:dyDescent="0.25">
      <c r="A203" s="6"/>
      <c r="B203" s="6"/>
      <c r="C203" s="90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x14ac:dyDescent="0.25">
      <c r="A204" s="6"/>
      <c r="B204" s="6"/>
      <c r="C204" s="90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x14ac:dyDescent="0.25">
      <c r="A205" s="6"/>
      <c r="B205" s="6"/>
      <c r="C205" s="90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x14ac:dyDescent="0.25">
      <c r="A206" s="6"/>
      <c r="B206" s="6"/>
      <c r="C206" s="90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x14ac:dyDescent="0.25">
      <c r="A207" s="6"/>
      <c r="B207" s="6"/>
      <c r="C207" s="90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x14ac:dyDescent="0.25">
      <c r="A208" s="6"/>
      <c r="B208" s="6"/>
      <c r="C208" s="90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x14ac:dyDescent="0.25">
      <c r="A209" s="6"/>
      <c r="B209" s="6"/>
      <c r="C209" s="90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x14ac:dyDescent="0.25">
      <c r="A210" s="6"/>
      <c r="B210" s="6"/>
      <c r="C210" s="90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x14ac:dyDescent="0.25">
      <c r="A211" s="6"/>
      <c r="B211" s="6"/>
      <c r="C211" s="90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x14ac:dyDescent="0.25">
      <c r="A212" s="6"/>
      <c r="B212" s="6"/>
      <c r="C212" s="90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x14ac:dyDescent="0.25">
      <c r="A213" s="6"/>
      <c r="B213" s="6"/>
      <c r="C213" s="90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x14ac:dyDescent="0.25">
      <c r="A214" s="6"/>
      <c r="B214" s="6"/>
      <c r="C214" s="90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x14ac:dyDescent="0.25">
      <c r="A215" s="6"/>
      <c r="B215" s="6"/>
      <c r="C215" s="90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x14ac:dyDescent="0.25">
      <c r="A216" s="6"/>
      <c r="B216" s="6"/>
      <c r="C216" s="90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x14ac:dyDescent="0.25">
      <c r="A217" s="6"/>
      <c r="B217" s="6"/>
      <c r="C217" s="90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x14ac:dyDescent="0.25">
      <c r="A218" s="6"/>
      <c r="B218" s="6"/>
      <c r="C218" s="90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x14ac:dyDescent="0.25">
      <c r="A219" s="6"/>
      <c r="B219" s="6"/>
      <c r="C219" s="9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x14ac:dyDescent="0.25">
      <c r="A220" s="6"/>
      <c r="B220" s="6"/>
      <c r="C220" s="90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x14ac:dyDescent="0.25">
      <c r="A221" s="6"/>
      <c r="B221" s="6"/>
      <c r="C221" s="90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x14ac:dyDescent="0.25">
      <c r="A222" s="6"/>
      <c r="B222" s="6"/>
      <c r="C222" s="90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x14ac:dyDescent="0.25">
      <c r="A223" s="6"/>
      <c r="B223" s="6"/>
      <c r="C223" s="90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x14ac:dyDescent="0.25">
      <c r="A224" s="6"/>
      <c r="B224" s="6"/>
      <c r="C224" s="90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x14ac:dyDescent="0.25">
      <c r="A225" s="6"/>
      <c r="B225" s="6"/>
      <c r="C225" s="90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25">
      <c r="A226" s="6"/>
      <c r="B226" s="6"/>
      <c r="C226" s="90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x14ac:dyDescent="0.25">
      <c r="A227" s="6"/>
      <c r="B227" s="6"/>
      <c r="C227" s="90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x14ac:dyDescent="0.25">
      <c r="A228" s="6"/>
      <c r="B228" s="6"/>
      <c r="C228" s="90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25">
      <c r="A229" s="6"/>
      <c r="B229" s="6"/>
      <c r="C229" s="90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25">
      <c r="A230" s="6"/>
      <c r="B230" s="6"/>
      <c r="C230" s="90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25">
      <c r="A231" s="6"/>
      <c r="B231" s="6"/>
      <c r="C231" s="90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x14ac:dyDescent="0.25">
      <c r="A232" s="6"/>
      <c r="B232" s="6"/>
      <c r="C232" s="90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x14ac:dyDescent="0.25">
      <c r="A233" s="6"/>
      <c r="B233" s="6"/>
      <c r="C233" s="90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x14ac:dyDescent="0.25">
      <c r="A234" s="6"/>
      <c r="B234" s="6"/>
      <c r="C234" s="90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x14ac:dyDescent="0.25">
      <c r="A235" s="6"/>
      <c r="B235" s="6"/>
      <c r="C235" s="90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x14ac:dyDescent="0.25">
      <c r="A236" s="6"/>
      <c r="B236" s="6"/>
      <c r="C236" s="90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25">
      <c r="A237" s="6"/>
      <c r="B237" s="6"/>
      <c r="C237" s="90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x14ac:dyDescent="0.25">
      <c r="A238" s="6"/>
      <c r="B238" s="6"/>
      <c r="C238" s="90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25">
      <c r="A239" s="6"/>
      <c r="B239" s="6"/>
      <c r="C239" s="90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x14ac:dyDescent="0.25">
      <c r="A240" s="6"/>
      <c r="B240" s="6"/>
      <c r="C240" s="90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x14ac:dyDescent="0.25">
      <c r="A241" s="6"/>
      <c r="B241" s="6"/>
      <c r="C241" s="90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x14ac:dyDescent="0.25">
      <c r="A242" s="6"/>
      <c r="B242" s="6"/>
      <c r="C242" s="90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x14ac:dyDescent="0.25">
      <c r="A243" s="6"/>
      <c r="B243" s="6"/>
      <c r="C243" s="90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x14ac:dyDescent="0.25">
      <c r="A244" s="6"/>
      <c r="B244" s="6"/>
      <c r="C244" s="90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x14ac:dyDescent="0.25">
      <c r="A245" s="6"/>
      <c r="B245" s="6"/>
      <c r="C245" s="90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x14ac:dyDescent="0.25">
      <c r="A246" s="6"/>
      <c r="B246" s="6"/>
      <c r="C246" s="90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x14ac:dyDescent="0.25">
      <c r="A247" s="6"/>
      <c r="B247" s="6"/>
      <c r="C247" s="90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x14ac:dyDescent="0.25">
      <c r="A248" s="6"/>
      <c r="B248" s="6"/>
      <c r="C248" s="90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x14ac:dyDescent="0.25">
      <c r="A249" s="6"/>
      <c r="B249" s="6"/>
      <c r="C249" s="90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x14ac:dyDescent="0.25">
      <c r="A250" s="6"/>
      <c r="B250" s="6"/>
      <c r="C250" s="90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x14ac:dyDescent="0.25">
      <c r="A251" s="6"/>
      <c r="B251" s="6"/>
      <c r="C251" s="90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x14ac:dyDescent="0.25">
      <c r="A252" s="6"/>
      <c r="B252" s="6"/>
      <c r="C252" s="90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x14ac:dyDescent="0.25">
      <c r="A253" s="6"/>
      <c r="B253" s="6"/>
      <c r="C253" s="90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x14ac:dyDescent="0.25">
      <c r="A254" s="6"/>
      <c r="B254" s="6"/>
      <c r="C254" s="90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x14ac:dyDescent="0.25">
      <c r="A255" s="6"/>
      <c r="B255" s="6"/>
      <c r="C255" s="90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x14ac:dyDescent="0.25">
      <c r="A256" s="6"/>
      <c r="B256" s="6"/>
      <c r="C256" s="90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x14ac:dyDescent="0.25">
      <c r="A257" s="6"/>
      <c r="B257" s="6"/>
      <c r="C257" s="90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x14ac:dyDescent="0.25">
      <c r="A258" s="6"/>
      <c r="B258" s="6"/>
      <c r="C258" s="90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x14ac:dyDescent="0.25">
      <c r="A259" s="6"/>
      <c r="B259" s="6"/>
      <c r="C259" s="90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x14ac:dyDescent="0.25">
      <c r="A260" s="6"/>
      <c r="B260" s="6"/>
      <c r="C260" s="90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x14ac:dyDescent="0.25">
      <c r="A261" s="6"/>
      <c r="B261" s="6"/>
      <c r="C261" s="90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x14ac:dyDescent="0.25">
      <c r="A262" s="6"/>
      <c r="B262" s="6"/>
      <c r="C262" s="90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x14ac:dyDescent="0.25">
      <c r="A263" s="6"/>
      <c r="B263" s="6"/>
      <c r="C263" s="90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x14ac:dyDescent="0.25">
      <c r="A264" s="6"/>
      <c r="B264" s="6"/>
      <c r="C264" s="90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x14ac:dyDescent="0.25">
      <c r="A265" s="6"/>
      <c r="B265" s="6"/>
      <c r="C265" s="90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x14ac:dyDescent="0.25">
      <c r="A266" s="6"/>
      <c r="B266" s="6"/>
      <c r="C266" s="90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x14ac:dyDescent="0.25">
      <c r="A267" s="6"/>
      <c r="B267" s="6"/>
      <c r="C267" s="90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x14ac:dyDescent="0.25">
      <c r="A268" s="6"/>
      <c r="B268" s="6"/>
      <c r="C268" s="90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x14ac:dyDescent="0.25">
      <c r="A269" s="6"/>
      <c r="B269" s="6"/>
      <c r="C269" s="90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x14ac:dyDescent="0.25">
      <c r="A270" s="6"/>
      <c r="B270" s="6"/>
      <c r="C270" s="90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x14ac:dyDescent="0.25">
      <c r="A271" s="6"/>
      <c r="B271" s="6"/>
      <c r="C271" s="90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x14ac:dyDescent="0.25">
      <c r="A272" s="6"/>
      <c r="B272" s="6"/>
      <c r="C272" s="90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x14ac:dyDescent="0.25">
      <c r="A273" s="6"/>
      <c r="B273" s="6"/>
      <c r="C273" s="90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x14ac:dyDescent="0.25">
      <c r="A274" s="6"/>
      <c r="B274" s="6"/>
      <c r="C274" s="90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x14ac:dyDescent="0.25">
      <c r="A275" s="6"/>
      <c r="B275" s="6"/>
      <c r="C275" s="90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x14ac:dyDescent="0.25">
      <c r="A276" s="6"/>
      <c r="B276" s="6"/>
      <c r="C276" s="90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x14ac:dyDescent="0.25">
      <c r="A277" s="6"/>
      <c r="B277" s="6"/>
      <c r="C277" s="90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x14ac:dyDescent="0.25">
      <c r="A278" s="6"/>
      <c r="B278" s="6"/>
      <c r="C278" s="90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x14ac:dyDescent="0.25">
      <c r="A279" s="6"/>
      <c r="B279" s="6"/>
      <c r="C279" s="90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x14ac:dyDescent="0.25">
      <c r="A280" s="6"/>
      <c r="B280" s="6"/>
      <c r="C280" s="90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x14ac:dyDescent="0.25">
      <c r="A281" s="6"/>
      <c r="B281" s="6"/>
      <c r="C281" s="90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x14ac:dyDescent="0.25">
      <c r="A282" s="6"/>
      <c r="B282" s="6"/>
      <c r="C282" s="90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x14ac:dyDescent="0.25">
      <c r="A283" s="6"/>
      <c r="B283" s="6"/>
      <c r="C283" s="90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x14ac:dyDescent="0.25">
      <c r="A284" s="6"/>
      <c r="B284" s="6"/>
      <c r="C284" s="90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x14ac:dyDescent="0.25">
      <c r="A285" s="6"/>
      <c r="B285" s="6"/>
      <c r="C285" s="90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x14ac:dyDescent="0.25">
      <c r="A286" s="6"/>
      <c r="B286" s="6"/>
      <c r="C286" s="90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x14ac:dyDescent="0.25">
      <c r="A287" s="6"/>
      <c r="B287" s="6"/>
      <c r="C287" s="90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x14ac:dyDescent="0.25">
      <c r="A288" s="6"/>
      <c r="B288" s="6"/>
      <c r="C288" s="90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x14ac:dyDescent="0.25">
      <c r="A289" s="6"/>
      <c r="B289" s="6"/>
      <c r="C289" s="90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x14ac:dyDescent="0.25">
      <c r="A290" s="6"/>
      <c r="B290" s="6"/>
      <c r="C290" s="90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x14ac:dyDescent="0.25">
      <c r="A291" s="6"/>
      <c r="B291" s="6"/>
      <c r="C291" s="90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x14ac:dyDescent="0.25">
      <c r="A292" s="6"/>
      <c r="B292" s="6"/>
      <c r="C292" s="90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x14ac:dyDescent="0.25">
      <c r="A293" s="6"/>
      <c r="B293" s="6"/>
      <c r="C293" s="90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x14ac:dyDescent="0.25">
      <c r="A294" s="6"/>
      <c r="B294" s="6"/>
      <c r="C294" s="90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x14ac:dyDescent="0.25">
      <c r="A295" s="6"/>
      <c r="B295" s="6"/>
      <c r="C295" s="90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x14ac:dyDescent="0.25">
      <c r="A296" s="6"/>
      <c r="B296" s="6"/>
      <c r="C296" s="90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x14ac:dyDescent="0.25">
      <c r="A297" s="6"/>
      <c r="B297" s="6"/>
      <c r="C297" s="90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x14ac:dyDescent="0.25">
      <c r="A298" s="6"/>
      <c r="B298" s="6"/>
      <c r="C298" s="90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x14ac:dyDescent="0.25">
      <c r="A299" s="6"/>
      <c r="B299" s="6"/>
      <c r="C299" s="90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x14ac:dyDescent="0.25">
      <c r="A300" s="6"/>
      <c r="B300" s="6"/>
      <c r="C300" s="90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x14ac:dyDescent="0.25">
      <c r="A301" s="6"/>
      <c r="B301" s="6"/>
      <c r="C301" s="90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x14ac:dyDescent="0.25">
      <c r="A302" s="6"/>
      <c r="B302" s="6"/>
      <c r="C302" s="90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x14ac:dyDescent="0.25">
      <c r="A303" s="6"/>
      <c r="B303" s="6"/>
      <c r="C303" s="90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x14ac:dyDescent="0.25">
      <c r="A304" s="6"/>
      <c r="B304" s="6"/>
      <c r="C304" s="90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x14ac:dyDescent="0.25">
      <c r="A305" s="6"/>
      <c r="B305" s="6"/>
      <c r="C305" s="90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x14ac:dyDescent="0.25">
      <c r="A306" s="6"/>
      <c r="B306" s="6"/>
      <c r="C306" s="90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x14ac:dyDescent="0.25">
      <c r="A307" s="6"/>
      <c r="B307" s="6"/>
      <c r="C307" s="90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x14ac:dyDescent="0.25">
      <c r="A308" s="6"/>
      <c r="B308" s="6"/>
      <c r="C308" s="90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x14ac:dyDescent="0.25">
      <c r="A309" s="6"/>
      <c r="B309" s="6"/>
      <c r="C309" s="90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x14ac:dyDescent="0.25">
      <c r="A310" s="6"/>
      <c r="B310" s="6"/>
      <c r="C310" s="90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x14ac:dyDescent="0.25">
      <c r="A311" s="6"/>
      <c r="B311" s="6"/>
      <c r="C311" s="90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x14ac:dyDescent="0.25">
      <c r="A312" s="6"/>
      <c r="B312" s="6"/>
      <c r="C312" s="90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x14ac:dyDescent="0.25">
      <c r="A313" s="6"/>
      <c r="B313" s="6"/>
      <c r="C313" s="90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x14ac:dyDescent="0.25">
      <c r="A314" s="6"/>
      <c r="B314" s="6"/>
      <c r="C314" s="90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x14ac:dyDescent="0.25">
      <c r="A315" s="6"/>
      <c r="B315" s="6"/>
      <c r="C315" s="90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x14ac:dyDescent="0.25">
      <c r="A316" s="6"/>
      <c r="B316" s="6"/>
      <c r="C316" s="90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x14ac:dyDescent="0.25">
      <c r="A317" s="6"/>
      <c r="B317" s="6"/>
      <c r="C317" s="90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x14ac:dyDescent="0.25">
      <c r="A318" s="6"/>
      <c r="B318" s="6"/>
      <c r="C318" s="90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x14ac:dyDescent="0.25">
      <c r="A319" s="6"/>
      <c r="B319" s="6"/>
      <c r="C319" s="90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x14ac:dyDescent="0.25">
      <c r="A320" s="6"/>
      <c r="B320" s="6"/>
      <c r="C320" s="90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x14ac:dyDescent="0.25">
      <c r="A321" s="6"/>
      <c r="B321" s="6"/>
      <c r="C321" s="90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x14ac:dyDescent="0.25">
      <c r="A322" s="6"/>
      <c r="B322" s="6"/>
      <c r="C322" s="90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x14ac:dyDescent="0.25">
      <c r="A323" s="6"/>
      <c r="B323" s="6"/>
      <c r="C323" s="90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x14ac:dyDescent="0.25">
      <c r="A324" s="6"/>
      <c r="B324" s="6"/>
      <c r="C324" s="90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x14ac:dyDescent="0.25">
      <c r="A325" s="6"/>
      <c r="B325" s="6"/>
      <c r="C325" s="90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x14ac:dyDescent="0.25">
      <c r="A326" s="6"/>
      <c r="B326" s="6"/>
      <c r="C326" s="90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x14ac:dyDescent="0.25">
      <c r="A327" s="6"/>
      <c r="B327" s="6"/>
      <c r="C327" s="90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x14ac:dyDescent="0.25">
      <c r="A328" s="6"/>
      <c r="B328" s="6"/>
      <c r="C328" s="90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x14ac:dyDescent="0.25">
      <c r="A329" s="6"/>
      <c r="B329" s="6"/>
      <c r="C329" s="90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x14ac:dyDescent="0.25">
      <c r="A330" s="6"/>
      <c r="B330" s="6"/>
      <c r="C330" s="90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x14ac:dyDescent="0.25">
      <c r="A331" s="6"/>
      <c r="B331" s="6"/>
      <c r="C331" s="90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x14ac:dyDescent="0.25">
      <c r="A332" s="6"/>
      <c r="B332" s="6"/>
      <c r="C332" s="90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x14ac:dyDescent="0.25">
      <c r="A333" s="6"/>
      <c r="B333" s="6"/>
      <c r="C333" s="90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x14ac:dyDescent="0.25">
      <c r="A334" s="6"/>
      <c r="B334" s="6"/>
      <c r="C334" s="90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x14ac:dyDescent="0.25">
      <c r="A335" s="6"/>
      <c r="B335" s="6"/>
      <c r="C335" s="90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x14ac:dyDescent="0.25">
      <c r="A336" s="6"/>
      <c r="B336" s="6"/>
      <c r="C336" s="90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x14ac:dyDescent="0.25">
      <c r="A337" s="6"/>
      <c r="B337" s="6"/>
      <c r="C337" s="90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x14ac:dyDescent="0.25">
      <c r="A338" s="6"/>
      <c r="B338" s="6"/>
      <c r="C338" s="90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x14ac:dyDescent="0.25">
      <c r="A339" s="6"/>
      <c r="B339" s="6"/>
      <c r="C339" s="90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x14ac:dyDescent="0.25">
      <c r="A340" s="6"/>
      <c r="B340" s="6"/>
      <c r="C340" s="90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x14ac:dyDescent="0.25">
      <c r="A341" s="6"/>
      <c r="B341" s="6"/>
      <c r="C341" s="90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x14ac:dyDescent="0.25">
      <c r="A342" s="6"/>
      <c r="B342" s="6"/>
      <c r="C342" s="90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x14ac:dyDescent="0.25">
      <c r="A343" s="6"/>
      <c r="B343" s="6"/>
      <c r="C343" s="90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x14ac:dyDescent="0.25">
      <c r="A344" s="6"/>
      <c r="B344" s="6"/>
      <c r="C344" s="90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x14ac:dyDescent="0.25">
      <c r="A345" s="6"/>
      <c r="B345" s="6"/>
      <c r="C345" s="90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x14ac:dyDescent="0.25">
      <c r="A346" s="6"/>
      <c r="B346" s="6"/>
      <c r="C346" s="90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x14ac:dyDescent="0.25">
      <c r="A347" s="6"/>
      <c r="B347" s="6"/>
      <c r="C347" s="90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x14ac:dyDescent="0.25">
      <c r="A348" s="6"/>
      <c r="B348" s="6"/>
      <c r="C348" s="90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x14ac:dyDescent="0.25">
      <c r="A349" s="6"/>
      <c r="B349" s="6"/>
      <c r="C349" s="90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x14ac:dyDescent="0.25">
      <c r="A350" s="6"/>
      <c r="B350" s="6"/>
      <c r="C350" s="90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x14ac:dyDescent="0.25">
      <c r="A351" s="6"/>
      <c r="B351" s="6"/>
      <c r="C351" s="90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x14ac:dyDescent="0.25">
      <c r="A352" s="6"/>
      <c r="B352" s="6"/>
      <c r="C352" s="90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x14ac:dyDescent="0.25">
      <c r="A353" s="6"/>
      <c r="B353" s="6"/>
      <c r="C353" s="90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x14ac:dyDescent="0.25">
      <c r="A354" s="6"/>
      <c r="B354" s="6"/>
      <c r="C354" s="90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x14ac:dyDescent="0.25">
      <c r="A355" s="6"/>
      <c r="B355" s="6"/>
      <c r="C355" s="90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x14ac:dyDescent="0.25">
      <c r="A356" s="6"/>
      <c r="B356" s="6"/>
      <c r="C356" s="90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x14ac:dyDescent="0.25">
      <c r="A357" s="6"/>
      <c r="B357" s="6"/>
      <c r="C357" s="90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x14ac:dyDescent="0.25">
      <c r="A358" s="6"/>
      <c r="B358" s="6"/>
      <c r="C358" s="90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x14ac:dyDescent="0.25">
      <c r="A359" s="6"/>
      <c r="B359" s="6"/>
      <c r="C359" s="90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x14ac:dyDescent="0.25">
      <c r="A360" s="6"/>
      <c r="B360" s="6"/>
      <c r="C360" s="90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x14ac:dyDescent="0.25">
      <c r="A361" s="6"/>
      <c r="B361" s="6"/>
      <c r="C361" s="90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x14ac:dyDescent="0.25">
      <c r="A362" s="6"/>
      <c r="B362" s="6"/>
      <c r="C362" s="90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x14ac:dyDescent="0.25">
      <c r="A363" s="6"/>
      <c r="B363" s="6"/>
      <c r="C363" s="90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x14ac:dyDescent="0.25">
      <c r="A364" s="6"/>
      <c r="B364" s="6"/>
      <c r="C364" s="90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x14ac:dyDescent="0.25">
      <c r="A365" s="6"/>
      <c r="B365" s="6"/>
      <c r="C365" s="90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x14ac:dyDescent="0.25">
      <c r="A366" s="6"/>
      <c r="B366" s="6"/>
      <c r="C366" s="90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x14ac:dyDescent="0.25">
      <c r="A367" s="6"/>
      <c r="B367" s="6"/>
      <c r="C367" s="90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x14ac:dyDescent="0.25">
      <c r="A368" s="6"/>
      <c r="B368" s="6"/>
      <c r="C368" s="90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x14ac:dyDescent="0.25">
      <c r="A369" s="6"/>
      <c r="B369" s="6"/>
      <c r="C369" s="90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x14ac:dyDescent="0.25">
      <c r="A370" s="6"/>
      <c r="B370" s="6"/>
      <c r="C370" s="90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x14ac:dyDescent="0.25">
      <c r="A371" s="6"/>
      <c r="B371" s="6"/>
      <c r="C371" s="90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x14ac:dyDescent="0.25">
      <c r="A372" s="6"/>
      <c r="B372" s="6"/>
      <c r="C372" s="90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x14ac:dyDescent="0.25">
      <c r="A373" s="6"/>
      <c r="B373" s="6"/>
      <c r="C373" s="90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x14ac:dyDescent="0.25">
      <c r="A374" s="6"/>
      <c r="B374" s="6"/>
      <c r="C374" s="90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x14ac:dyDescent="0.25">
      <c r="A375" s="6"/>
      <c r="B375" s="6"/>
      <c r="C375" s="90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x14ac:dyDescent="0.25">
      <c r="A376" s="6"/>
      <c r="B376" s="6"/>
      <c r="C376" s="90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x14ac:dyDescent="0.25">
      <c r="A377" s="6"/>
      <c r="B377" s="6"/>
      <c r="C377" s="90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x14ac:dyDescent="0.25">
      <c r="A378" s="6"/>
      <c r="B378" s="6"/>
      <c r="C378" s="90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x14ac:dyDescent="0.25">
      <c r="A379" s="6"/>
      <c r="B379" s="6"/>
      <c r="C379" s="90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x14ac:dyDescent="0.25">
      <c r="A380" s="6"/>
      <c r="B380" s="6"/>
      <c r="C380" s="90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x14ac:dyDescent="0.25">
      <c r="A381" s="6"/>
      <c r="B381" s="6"/>
      <c r="C381" s="90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x14ac:dyDescent="0.25">
      <c r="A382" s="6"/>
      <c r="B382" s="6"/>
      <c r="C382" s="90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x14ac:dyDescent="0.25">
      <c r="A383" s="6"/>
      <c r="B383" s="6"/>
      <c r="C383" s="90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x14ac:dyDescent="0.25">
      <c r="A384" s="6"/>
      <c r="B384" s="6"/>
      <c r="C384" s="90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x14ac:dyDescent="0.25">
      <c r="A385" s="6"/>
      <c r="B385" s="6"/>
      <c r="C385" s="90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x14ac:dyDescent="0.25">
      <c r="A386" s="6"/>
      <c r="B386" s="6"/>
      <c r="C386" s="90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x14ac:dyDescent="0.25">
      <c r="A387" s="6"/>
      <c r="B387" s="6"/>
      <c r="C387" s="90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x14ac:dyDescent="0.25">
      <c r="A388" s="6"/>
      <c r="B388" s="6"/>
      <c r="C388" s="90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x14ac:dyDescent="0.25">
      <c r="A389" s="6"/>
      <c r="B389" s="6"/>
      <c r="C389" s="90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x14ac:dyDescent="0.25">
      <c r="A390" s="6"/>
      <c r="B390" s="6"/>
      <c r="C390" s="90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x14ac:dyDescent="0.25">
      <c r="A391" s="6"/>
      <c r="B391" s="6"/>
      <c r="C391" s="90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x14ac:dyDescent="0.25">
      <c r="A392" s="6"/>
      <c r="B392" s="6"/>
      <c r="C392" s="90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x14ac:dyDescent="0.25">
      <c r="A393" s="6"/>
      <c r="B393" s="6"/>
      <c r="C393" s="90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x14ac:dyDescent="0.25">
      <c r="A394" s="6"/>
      <c r="B394" s="6"/>
      <c r="C394" s="90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x14ac:dyDescent="0.25">
      <c r="A395" s="6"/>
      <c r="B395" s="6"/>
      <c r="C395" s="90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x14ac:dyDescent="0.25">
      <c r="A396" s="6"/>
      <c r="B396" s="6"/>
      <c r="C396" s="90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x14ac:dyDescent="0.25">
      <c r="A397" s="6"/>
      <c r="B397" s="6"/>
      <c r="C397" s="90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x14ac:dyDescent="0.25">
      <c r="A398" s="6"/>
      <c r="B398" s="6"/>
      <c r="C398" s="90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x14ac:dyDescent="0.25">
      <c r="A399" s="6"/>
      <c r="B399" s="6"/>
      <c r="C399" s="90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x14ac:dyDescent="0.25">
      <c r="A400" s="6"/>
      <c r="B400" s="6"/>
      <c r="C400" s="90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x14ac:dyDescent="0.25">
      <c r="A401" s="6"/>
      <c r="B401" s="6"/>
      <c r="C401" s="90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x14ac:dyDescent="0.25">
      <c r="A402" s="6"/>
      <c r="B402" s="6"/>
      <c r="C402" s="90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x14ac:dyDescent="0.25">
      <c r="A403" s="6"/>
      <c r="B403" s="6"/>
      <c r="C403" s="90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x14ac:dyDescent="0.25">
      <c r="A404" s="6"/>
      <c r="B404" s="6"/>
      <c r="C404" s="90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x14ac:dyDescent="0.25">
      <c r="A405" s="6"/>
      <c r="B405" s="6"/>
      <c r="C405" s="90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x14ac:dyDescent="0.25">
      <c r="A406" s="6"/>
      <c r="B406" s="6"/>
      <c r="C406" s="90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x14ac:dyDescent="0.25">
      <c r="A407" s="6"/>
      <c r="B407" s="6"/>
      <c r="C407" s="90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x14ac:dyDescent="0.25">
      <c r="A408" s="6"/>
      <c r="B408" s="6"/>
      <c r="C408" s="90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x14ac:dyDescent="0.25">
      <c r="A409" s="6"/>
      <c r="B409" s="6"/>
      <c r="C409" s="90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x14ac:dyDescent="0.25">
      <c r="A410" s="6"/>
      <c r="B410" s="6"/>
      <c r="C410" s="90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x14ac:dyDescent="0.25">
      <c r="A411" s="6"/>
      <c r="B411" s="6"/>
      <c r="C411" s="90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x14ac:dyDescent="0.25">
      <c r="A412" s="6"/>
      <c r="B412" s="6"/>
      <c r="C412" s="90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x14ac:dyDescent="0.25">
      <c r="A413" s="6"/>
      <c r="B413" s="6"/>
      <c r="C413" s="90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x14ac:dyDescent="0.25">
      <c r="A414" s="6"/>
      <c r="B414" s="6"/>
      <c r="C414" s="90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x14ac:dyDescent="0.25">
      <c r="L415" s="6"/>
      <c r="M415" s="6"/>
      <c r="N415" s="6"/>
    </row>
    <row r="416" spans="1:14" x14ac:dyDescent="0.25">
      <c r="L416" s="6"/>
      <c r="M416" s="6"/>
      <c r="N416" s="6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№1</vt:lpstr>
      <vt:lpstr>Форма №2</vt:lpstr>
      <vt:lpstr>Форма №3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 Владимир Николаевич</dc:creator>
  <cp:lastModifiedBy>Дмитриев Владимир Николаевич</cp:lastModifiedBy>
  <cp:revision>16</cp:revision>
  <dcterms:created xsi:type="dcterms:W3CDTF">2006-09-28T05:33:49Z</dcterms:created>
  <dcterms:modified xsi:type="dcterms:W3CDTF">2023-05-10T13:10:19Z</dcterms:modified>
</cp:coreProperties>
</file>